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F:\Beeldhouwen\Hamer&amp;Sukkel\"/>
    </mc:Choice>
  </mc:AlternateContent>
  <bookViews>
    <workbookView xWindow="0" yWindow="0" windowWidth="14370" windowHeight="7545" activeTab="1"/>
  </bookViews>
  <sheets>
    <sheet name="Gereedschap" sheetId="9" r:id="rId1"/>
    <sheet name="Hout" sheetId="6" r:id="rId2"/>
    <sheet name="draaiboek" sheetId="3" r:id="rId3"/>
    <sheet name="rooster" sheetId="4" r:id="rId4"/>
    <sheet name="kas" sheetId="7" r:id="rId5"/>
    <sheet name="beelden" sheetId="2" r:id="rId6"/>
    <sheet name="vragen" sheetId="8" r:id="rId7"/>
    <sheet name="adressen + ideeen" sheetId="11" r:id="rId8"/>
  </sheets>
  <definedNames>
    <definedName name="_xlnm._FilterDatabase" localSheetId="5" hidden="1">beelden!$F$1:$F$60</definedName>
    <definedName name="_xlnm._FilterDatabase" localSheetId="1" hidden="1">Hout!$A$2:$D$52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Z49" i="8" l="1"/>
  <c r="AA49" i="8" s="1"/>
  <c r="AC49" i="8" s="1"/>
  <c r="Z32" i="8"/>
  <c r="AA32" i="8" s="1"/>
  <c r="AC32" i="8" s="1"/>
  <c r="Z75" i="8" l="1"/>
  <c r="AA75" i="8" s="1"/>
  <c r="AC75" i="8" s="1"/>
  <c r="AC2" i="8" l="1"/>
  <c r="J34" i="7" l="1"/>
  <c r="I34" i="7"/>
  <c r="C6" i="7" s="1"/>
  <c r="C19" i="7"/>
  <c r="C7" i="7"/>
  <c r="C5" i="7" l="1"/>
  <c r="Z76" i="8" l="1"/>
  <c r="AA76" i="8" s="1"/>
  <c r="AC76" i="8" s="1"/>
  <c r="Z74" i="8"/>
  <c r="AA74" i="8" s="1"/>
  <c r="AC74" i="8" s="1"/>
  <c r="Z73" i="8"/>
  <c r="AA73" i="8" s="1"/>
  <c r="AC73" i="8" s="1"/>
  <c r="Z72" i="8"/>
  <c r="AA72" i="8" s="1"/>
  <c r="AC72" i="8" s="1"/>
  <c r="Z71" i="8"/>
  <c r="AA71" i="8" s="1"/>
  <c r="AC71" i="8" s="1"/>
  <c r="Z70" i="8"/>
  <c r="AA70" i="8" s="1"/>
  <c r="AC70" i="8" s="1"/>
  <c r="Z69" i="8"/>
  <c r="AA69" i="8" s="1"/>
  <c r="AC69" i="8" s="1"/>
  <c r="Z68" i="8"/>
  <c r="AA68" i="8" s="1"/>
  <c r="AC68" i="8" s="1"/>
  <c r="Z67" i="8"/>
  <c r="AA67" i="8" s="1"/>
  <c r="AC67" i="8" s="1"/>
  <c r="Z66" i="8"/>
  <c r="AA66" i="8" s="1"/>
  <c r="AC66" i="8" s="1"/>
  <c r="Z65" i="8"/>
  <c r="AA65" i="8" s="1"/>
  <c r="AC65" i="8" s="1"/>
  <c r="Z64" i="8"/>
  <c r="AA64" i="8" s="1"/>
  <c r="AC64" i="8" s="1"/>
  <c r="Z63" i="8"/>
  <c r="AA63" i="8" s="1"/>
  <c r="AC63" i="8" s="1"/>
  <c r="Z61" i="8"/>
  <c r="AA61" i="8" s="1"/>
  <c r="AC61" i="8" s="1"/>
  <c r="Z59" i="8"/>
  <c r="AA59" i="8" s="1"/>
  <c r="AC59" i="8" s="1"/>
  <c r="Z57" i="8"/>
  <c r="AA57" i="8" s="1"/>
  <c r="AC57" i="8" s="1"/>
  <c r="Z56" i="8"/>
  <c r="AA56" i="8" s="1"/>
  <c r="AC56" i="8" s="1"/>
  <c r="Z55" i="8"/>
  <c r="AA55" i="8" s="1"/>
  <c r="AC55" i="8" s="1"/>
  <c r="Z53" i="8"/>
  <c r="AA53" i="8" s="1"/>
  <c r="AC53" i="8" s="1"/>
  <c r="Z51" i="8"/>
  <c r="AA51" i="8" s="1"/>
  <c r="AC51" i="8" s="1"/>
  <c r="Z48" i="8"/>
  <c r="AA48" i="8" s="1"/>
  <c r="AC48" i="8" s="1"/>
  <c r="Z47" i="8"/>
  <c r="AA47" i="8" s="1"/>
  <c r="AC47" i="8" s="1"/>
  <c r="Z46" i="8"/>
  <c r="AA46" i="8" s="1"/>
  <c r="AC46" i="8" s="1"/>
  <c r="Z44" i="8"/>
  <c r="AA44" i="8" s="1"/>
  <c r="AC44" i="8" s="1"/>
  <c r="Z42" i="8"/>
  <c r="AA42" i="8" s="1"/>
  <c r="AC42" i="8" s="1"/>
  <c r="Z41" i="8"/>
  <c r="AA41" i="8" s="1"/>
  <c r="AC41" i="8" s="1"/>
  <c r="Z40" i="8"/>
  <c r="AA40" i="8" s="1"/>
  <c r="AC40" i="8" s="1"/>
  <c r="Z39" i="8"/>
  <c r="AA39" i="8" s="1"/>
  <c r="AC39" i="8" s="1"/>
  <c r="Z38" i="8"/>
  <c r="AA38" i="8" s="1"/>
  <c r="AC38" i="8" s="1"/>
  <c r="Z37" i="8"/>
  <c r="AA37" i="8" s="1"/>
  <c r="AC37" i="8" s="1"/>
  <c r="Z36" i="8"/>
  <c r="AA36" i="8" s="1"/>
  <c r="AC36" i="8" s="1"/>
  <c r="Z35" i="8"/>
  <c r="AA35" i="8" s="1"/>
  <c r="AC35" i="8" s="1"/>
  <c r="Z34" i="8"/>
  <c r="AA34" i="8" s="1"/>
  <c r="AC34" i="8" s="1"/>
  <c r="Z31" i="8"/>
  <c r="AA31" i="8" s="1"/>
  <c r="AC31" i="8" s="1"/>
  <c r="Z30" i="8"/>
  <c r="AA30" i="8" s="1"/>
  <c r="AC30" i="8" s="1"/>
  <c r="Z29" i="8"/>
  <c r="AA29" i="8" s="1"/>
  <c r="AC29" i="8" s="1"/>
  <c r="Z28" i="8"/>
  <c r="AA28" i="8" s="1"/>
  <c r="AC28" i="8" s="1"/>
  <c r="Z26" i="8"/>
  <c r="AA26" i="8" s="1"/>
  <c r="AC26" i="8" s="1"/>
  <c r="Z25" i="8"/>
  <c r="AA25" i="8" s="1"/>
  <c r="AC25" i="8" s="1"/>
  <c r="Z24" i="8"/>
  <c r="AA24" i="8" s="1"/>
  <c r="AC24" i="8" s="1"/>
  <c r="Z23" i="8"/>
  <c r="AA23" i="8" s="1"/>
  <c r="AC23" i="8" s="1"/>
  <c r="Z21" i="8"/>
  <c r="AA21" i="8" s="1"/>
  <c r="AC21" i="8" s="1"/>
  <c r="Z20" i="8"/>
  <c r="AA20" i="8" s="1"/>
  <c r="AC20" i="8" s="1"/>
  <c r="Z19" i="8"/>
  <c r="AA19" i="8" s="1"/>
  <c r="AC19" i="8" s="1"/>
  <c r="Z18" i="8"/>
  <c r="AA18" i="8" s="1"/>
  <c r="AC18" i="8" s="1"/>
  <c r="Z16" i="8"/>
  <c r="AA16" i="8" s="1"/>
  <c r="AC16" i="8" s="1"/>
  <c r="Z15" i="8"/>
  <c r="AA15" i="8" s="1"/>
  <c r="AC15" i="8" s="1"/>
  <c r="Z14" i="8"/>
  <c r="AA14" i="8" s="1"/>
  <c r="AC14" i="8" s="1"/>
  <c r="Z13" i="8"/>
  <c r="AA13" i="8" s="1"/>
  <c r="AC13" i="8" s="1"/>
  <c r="Z11" i="8"/>
  <c r="AA11" i="8" s="1"/>
  <c r="AC11" i="8" s="1"/>
  <c r="Z10" i="8"/>
  <c r="AA10" i="8" s="1"/>
  <c r="AC10" i="8" s="1"/>
  <c r="Z9" i="8"/>
  <c r="AA9" i="8" s="1"/>
  <c r="AC9" i="8" s="1"/>
  <c r="Z7" i="8"/>
  <c r="AA7" i="8" s="1"/>
  <c r="AC7" i="8" s="1"/>
  <c r="Z6" i="8"/>
  <c r="AA6" i="8" s="1"/>
  <c r="AC6" i="8" s="1"/>
  <c r="Z5" i="8"/>
  <c r="AA5" i="8" s="1"/>
  <c r="AC5" i="8" s="1"/>
  <c r="F24" i="7" l="1"/>
  <c r="F25" i="7" l="1"/>
  <c r="B19" i="7"/>
  <c r="E19" i="7" s="1"/>
  <c r="E14" i="7" s="1"/>
  <c r="F14" i="7" s="1"/>
  <c r="C8" i="7"/>
  <c r="F34" i="7"/>
  <c r="G63" i="2"/>
  <c r="E16" i="7" l="1"/>
  <c r="D47" i="3"/>
  <c r="D45" i="3"/>
  <c r="C38" i="3"/>
  <c r="C32" i="3"/>
  <c r="C27" i="3"/>
  <c r="C10" i="3"/>
  <c r="C60" i="2" l="1"/>
</calcChain>
</file>

<file path=xl/comments1.xml><?xml version="1.0" encoding="utf-8"?>
<comments xmlns="http://schemas.openxmlformats.org/spreadsheetml/2006/main">
  <authors>
    <author>Heuvel, J van den (John)</author>
    <author>Eigenaar</author>
  </authors>
  <commentList>
    <comment ref="B5" authorId="0" shapeId="0">
      <text>
        <r>
          <rPr>
            <b/>
            <sz val="14"/>
            <color indexed="81"/>
            <rFont val="Tahoma"/>
            <family val="2"/>
          </rPr>
          <t>Er staat nu …... euro?
op onze bankrekening</t>
        </r>
      </text>
    </comment>
    <comment ref="B9" authorId="1" shapeId="0">
      <text>
        <r>
          <rPr>
            <b/>
            <sz val="12"/>
            <color indexed="81"/>
            <rFont val="Tahoma"/>
            <family val="2"/>
          </rPr>
          <t>Er blijft altijd een bedrag staan voor het opzeggen van de club.</t>
        </r>
      </text>
    </comment>
    <comment ref="B44" authorId="1" shapeId="0">
      <text>
        <r>
          <rPr>
            <b/>
            <sz val="14"/>
            <color indexed="81"/>
            <rFont val="Tahoma"/>
            <family val="2"/>
          </rPr>
          <t>Kosten 50 Euro p/maand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<sst xmlns="http://schemas.openxmlformats.org/spreadsheetml/2006/main" count="679" uniqueCount="436">
  <si>
    <t xml:space="preserve">Bram </t>
  </si>
  <si>
    <t>Gelaagd</t>
  </si>
  <si>
    <t>Windkracht 5</t>
  </si>
  <si>
    <t>Bruno</t>
  </si>
  <si>
    <t>Walking city</t>
  </si>
  <si>
    <t>Diana</t>
  </si>
  <si>
    <t>zt |turks marmer</t>
  </si>
  <si>
    <t>John</t>
  </si>
  <si>
    <t>vlinder / Aap</t>
  </si>
  <si>
    <t>Kerkuil</t>
  </si>
  <si>
    <t>Jolanda</t>
  </si>
  <si>
    <t>nr 2</t>
  </si>
  <si>
    <t>nr 1</t>
  </si>
  <si>
    <t>Judy</t>
  </si>
  <si>
    <t>in balans nr 8</t>
  </si>
  <si>
    <t>nieuwe?</t>
  </si>
  <si>
    <t>Marchel</t>
  </si>
  <si>
    <t>Changeling</t>
  </si>
  <si>
    <t>zeil steen</t>
  </si>
  <si>
    <t>Bas</t>
  </si>
  <si>
    <t>vogel vis</t>
  </si>
  <si>
    <t>eindeloos nr 2</t>
  </si>
  <si>
    <t>Martha</t>
  </si>
  <si>
    <t>?</t>
  </si>
  <si>
    <t>Willie</t>
  </si>
  <si>
    <t>Impressie beeld-steen</t>
  </si>
  <si>
    <t>golf nr 5</t>
  </si>
  <si>
    <t>Speksteen sisal nr 6</t>
  </si>
  <si>
    <t>Aart-Jan</t>
  </si>
  <si>
    <t>draak nr 2</t>
  </si>
  <si>
    <t>draak nr5</t>
  </si>
  <si>
    <t>Margreet</t>
  </si>
  <si>
    <t>brons blad met mens nr 4</t>
  </si>
  <si>
    <t>Wim</t>
  </si>
  <si>
    <t>orgaan 1 2 3</t>
  </si>
  <si>
    <t>Gerda</t>
  </si>
  <si>
    <t>Jetty</t>
  </si>
  <si>
    <t>Expo draaiboek</t>
  </si>
  <si>
    <t>Håmer &amp; Søkkel</t>
  </si>
  <si>
    <t>Datum</t>
  </si>
  <si>
    <t>namen</t>
  </si>
  <si>
    <t>Waar en Wanneer</t>
  </si>
  <si>
    <t>van</t>
  </si>
  <si>
    <t>tot</t>
  </si>
  <si>
    <t>Hoeveel beelden kunnen er staan.</t>
  </si>
  <si>
    <t>Wie doen er mee.</t>
  </si>
  <si>
    <t>Voorbereiding</t>
  </si>
  <si>
    <t>ideeen</t>
  </si>
  <si>
    <t>contact persoon voor de exposite</t>
  </si>
  <si>
    <t>contact persoon voor de club</t>
  </si>
  <si>
    <t>verzekering</t>
  </si>
  <si>
    <t>werkgroepje (1x p/maand overlegje)</t>
  </si>
  <si>
    <t>samenstelling beelden (thema)</t>
  </si>
  <si>
    <t>afmetingen ruimte op schaal, foto, filmpje</t>
  </si>
  <si>
    <t>inrichting</t>
  </si>
  <si>
    <t>flyer, poster, visitekaartjes</t>
  </si>
  <si>
    <t>gastenboek/stukje tekst/email ivm nieuwsbrief</t>
  </si>
  <si>
    <t>muziek / opening</t>
  </si>
  <si>
    <t>drank / hapjes</t>
  </si>
  <si>
    <t>bloemstuk</t>
  </si>
  <si>
    <t>TV scherm, laptop, Ipad, Beamer</t>
  </si>
  <si>
    <t>flyer / poster / visitekaartjes</t>
  </si>
  <si>
    <t>vlag, spandoek</t>
  </si>
  <si>
    <t>uitwerken</t>
  </si>
  <si>
    <t>teksten maken, krant, flyer, website</t>
  </si>
  <si>
    <t>titels, nummers beelden</t>
  </si>
  <si>
    <t xml:space="preserve">printen, flyer, poster </t>
  </si>
  <si>
    <t>rooster maken</t>
  </si>
  <si>
    <t>reclame</t>
  </si>
  <si>
    <t>krant / bladen</t>
  </si>
  <si>
    <t>website</t>
  </si>
  <si>
    <t>facebook</t>
  </si>
  <si>
    <t>instagram</t>
  </si>
  <si>
    <t>posters / flyers verspreiden</t>
  </si>
  <si>
    <t xml:space="preserve"> Expositie</t>
  </si>
  <si>
    <t>uitvoering</t>
  </si>
  <si>
    <t>vervoer naar</t>
  </si>
  <si>
    <t>schoonmaken</t>
  </si>
  <si>
    <t>inrichten</t>
  </si>
  <si>
    <t>wie zijn aanwezig</t>
  </si>
  <si>
    <t>rooster</t>
  </si>
  <si>
    <t>foto's / fimpje maken</t>
  </si>
  <si>
    <t>Nazorg</t>
  </si>
  <si>
    <t>opruimen</t>
  </si>
  <si>
    <t>wie doen er mee</t>
  </si>
  <si>
    <t>vervoer terug</t>
  </si>
  <si>
    <t>website aanpassen film, foto's, tekst</t>
  </si>
  <si>
    <t>Rooster</t>
  </si>
  <si>
    <t>datum / tijd</t>
  </si>
  <si>
    <t>naam</t>
  </si>
  <si>
    <t>wie</t>
  </si>
  <si>
    <t>beelden</t>
  </si>
  <si>
    <t>soort hout</t>
  </si>
  <si>
    <t>datum</t>
  </si>
  <si>
    <t>gebruiken in overleg met</t>
  </si>
  <si>
    <t>nummer</t>
  </si>
  <si>
    <t>groot</t>
  </si>
  <si>
    <t>zt |Messingdraad ?</t>
  </si>
  <si>
    <t>klein</t>
  </si>
  <si>
    <t>cm</t>
  </si>
  <si>
    <t>Kiem 2</t>
  </si>
  <si>
    <t>middel</t>
  </si>
  <si>
    <t>kiem??</t>
  </si>
  <si>
    <t xml:space="preserve"> </t>
  </si>
  <si>
    <t>Håmer en Søkkel</t>
  </si>
  <si>
    <t>Wilde kers</t>
  </si>
  <si>
    <t>Bram, Bruno, John</t>
  </si>
  <si>
    <t>Berk</t>
  </si>
  <si>
    <t>Kastanje</t>
  </si>
  <si>
    <t>Esdoorn</t>
  </si>
  <si>
    <t>Cipres</t>
  </si>
  <si>
    <t>Taxus</t>
  </si>
  <si>
    <t>Appel</t>
  </si>
  <si>
    <t>Thea</t>
  </si>
  <si>
    <t>sokkels, doeken, nummertjes, OR code</t>
  </si>
  <si>
    <t>Conifeer</t>
  </si>
  <si>
    <t>contributie</t>
  </si>
  <si>
    <t>p/maand</t>
  </si>
  <si>
    <t>uitgaven</t>
  </si>
  <si>
    <t>huur</t>
  </si>
  <si>
    <t>Gas en licht</t>
  </si>
  <si>
    <t>P/maand</t>
  </si>
  <si>
    <t>P/jaar</t>
  </si>
  <si>
    <t>tot p/maand</t>
  </si>
  <si>
    <t>tot/p/jaar</t>
  </si>
  <si>
    <t>in kas</t>
  </si>
  <si>
    <t>over p/jaar</t>
  </si>
  <si>
    <t>6 maanden vast zetten</t>
  </si>
  <si>
    <t>In december leden vergadering iedereen geeft aan</t>
  </si>
  <si>
    <t>Uitgaven delen door aantal leden</t>
  </si>
  <si>
    <t>aantal leden</t>
  </si>
  <si>
    <t>a</t>
  </si>
  <si>
    <t>b</t>
  </si>
  <si>
    <t>c</t>
  </si>
  <si>
    <t>d</t>
  </si>
  <si>
    <t>Lasapparaat</t>
  </si>
  <si>
    <t>alles zelf betalen</t>
  </si>
  <si>
    <t xml:space="preserve">club betaald 100% </t>
  </si>
  <si>
    <t xml:space="preserve">club betaald 25% </t>
  </si>
  <si>
    <t>1x per jaar</t>
  </si>
  <si>
    <t>3x per jaar</t>
  </si>
  <si>
    <t>les</t>
  </si>
  <si>
    <t>workschop</t>
  </si>
  <si>
    <t>gereedschap en apparaten</t>
  </si>
  <si>
    <t>2x per jaar</t>
  </si>
  <si>
    <t>1x per maand (ene keer dinsdag ander maand donderdag)</t>
  </si>
  <si>
    <t>e</t>
  </si>
  <si>
    <t>lezing /museum</t>
  </si>
  <si>
    <t>2x per maand (1x dinsdag en 1x donderdag)</t>
  </si>
  <si>
    <t>maximaal 2 aankruisen</t>
  </si>
  <si>
    <t>f</t>
  </si>
  <si>
    <t>anders ……….</t>
  </si>
  <si>
    <t>Bram</t>
  </si>
  <si>
    <t>judy</t>
  </si>
  <si>
    <t>Tamara</t>
  </si>
  <si>
    <t>Beuk</t>
  </si>
  <si>
    <t>Ribes</t>
  </si>
  <si>
    <t>Taxus wortel</t>
  </si>
  <si>
    <t>Wilg wortel</t>
  </si>
  <si>
    <t>invullen dmv</t>
  </si>
  <si>
    <t>Ja of Nee kiezen of Ja of Nee invullen</t>
  </si>
  <si>
    <t>Ja</t>
  </si>
  <si>
    <t>Wat zou jij met extra geld willen doen?</t>
  </si>
  <si>
    <t>alles terug betalen aan de leden (tijdsduur lidmaatschap)</t>
  </si>
  <si>
    <t>Nee</t>
  </si>
  <si>
    <t>1  kiezen</t>
  </si>
  <si>
    <t>investeren in de club (gereedschap en of activiteiten)</t>
  </si>
  <si>
    <t>alleen het hoognodigen aan gereedschap / app. de rest terug betalen</t>
  </si>
  <si>
    <t>Ja of Nee</t>
  </si>
  <si>
    <t>Hoeveel reseve voor de huurkosten zou jij willen laten staan?</t>
  </si>
  <si>
    <t>alleen het bedrag wat nodig is om op te zeggen</t>
  </si>
  <si>
    <t>een reserve laten staan van 6 maanden huur incl opzegkosten</t>
  </si>
  <si>
    <t>een reserve laten staan van 12 maanden huur incl opzegkosten</t>
  </si>
  <si>
    <t>Waar zou jij het extra geld voor gebruiken?</t>
  </si>
  <si>
    <t>Welke Freqentie zou jij fijn vinden voor een workshop?</t>
  </si>
  <si>
    <t>1  keuze</t>
  </si>
  <si>
    <t>1 kiezen</t>
  </si>
  <si>
    <t>club betaald 50%   (is nu het geval?)</t>
  </si>
  <si>
    <t>Hoe zou jij les voor de vereniging invullen?</t>
  </si>
  <si>
    <t>liever geen les (proberen van elkaat te leren, of regel ik zelf)</t>
  </si>
  <si>
    <t xml:space="preserve">Kettingzaag </t>
  </si>
  <si>
    <t>Draaischijf (pottendraaien)</t>
  </si>
  <si>
    <t>Max 3 kiezen</t>
  </si>
  <si>
    <t>Keramiek oven</t>
  </si>
  <si>
    <t>Haakse slijper</t>
  </si>
  <si>
    <t>g</t>
  </si>
  <si>
    <t>Machinaal polijsten voor Hout en Steen</t>
  </si>
  <si>
    <t>h</t>
  </si>
  <si>
    <t>Het gereedschap bord aanvullen</t>
  </si>
  <si>
    <t>i</t>
  </si>
  <si>
    <t>j</t>
  </si>
  <si>
    <t>Een extra ruimte huren bij Open atelier? (kleine ruimte nu van Clim) bv Sokkels enz</t>
  </si>
  <si>
    <t>weggooien / verkopen?</t>
  </si>
  <si>
    <t>in Werkendam laten staan</t>
  </si>
  <si>
    <t>Wil jij met de opendag van open atelier meedoen?</t>
  </si>
  <si>
    <t>Hoe zou jij de contributie bepalen?</t>
  </si>
  <si>
    <t>vast bedarg van 50 Euro</t>
  </si>
  <si>
    <t>vast bedarg van 40 Euro</t>
  </si>
  <si>
    <t>Heb jij behoefte aan een website?</t>
  </si>
  <si>
    <t>Heb jij behoefte aan Facebook, Instagram. Pinterest?</t>
  </si>
  <si>
    <t>Met wat zou jij het gereedschapbord graag aanvullen?</t>
  </si>
  <si>
    <t>Kapzaag  10 euro</t>
  </si>
  <si>
    <t>Grove Handzaag (20 euro)</t>
  </si>
  <si>
    <t>Blokhaak groot  (20 euro)</t>
  </si>
  <si>
    <t>Schroeverdraaiers   (10 euro)</t>
  </si>
  <si>
    <t>Steek en ringsleutels  (10 euro)</t>
  </si>
  <si>
    <t>Soldeer app  (50 euro)</t>
  </si>
  <si>
    <t>Plaatschaar voor Metaal (10 euro)</t>
  </si>
  <si>
    <t>Popnagel tang (10 euro)</t>
  </si>
  <si>
    <t>Set goede vijlen (75 euro)</t>
  </si>
  <si>
    <t>k</t>
  </si>
  <si>
    <t>Hout beitels goed aanvullen  (150 euro)</t>
  </si>
  <si>
    <t>l</t>
  </si>
  <si>
    <t>kloppers hout en steen   (30 euro)</t>
  </si>
  <si>
    <t>m</t>
  </si>
  <si>
    <t>anders………</t>
  </si>
  <si>
    <t>tot 500 euro</t>
  </si>
  <si>
    <t>Andere ideeen, aanvullingen of opmerkingen:</t>
  </si>
  <si>
    <t>Hout</t>
  </si>
  <si>
    <t>Steen</t>
  </si>
  <si>
    <t>Guts</t>
  </si>
  <si>
    <t>9_ 30</t>
  </si>
  <si>
    <t xml:space="preserve">Widia letterbeitel </t>
  </si>
  <si>
    <t>4 mm</t>
  </si>
  <si>
    <t>9 _ 15</t>
  </si>
  <si>
    <t>5 mm</t>
  </si>
  <si>
    <t xml:space="preserve">9 _ 5 </t>
  </si>
  <si>
    <t>8 mm</t>
  </si>
  <si>
    <t>Guts gebogen</t>
  </si>
  <si>
    <t>8_20</t>
  </si>
  <si>
    <t>14 mm</t>
  </si>
  <si>
    <t>8 _ 10</t>
  </si>
  <si>
    <t>Widia plattebeitel</t>
  </si>
  <si>
    <t>20 mm</t>
  </si>
  <si>
    <t>7 _ 12</t>
  </si>
  <si>
    <t>Widia Puntbeitel</t>
  </si>
  <si>
    <t>Ø 10 mm 5 mm</t>
  </si>
  <si>
    <t>7 _ 6</t>
  </si>
  <si>
    <t>Ø 12 mm 7 mm</t>
  </si>
  <si>
    <t>5 _ 25</t>
  </si>
  <si>
    <t>Ø 16 mm 10 mm</t>
  </si>
  <si>
    <t>5 _ 20</t>
  </si>
  <si>
    <t>Gesmeed Puntbeitel</t>
  </si>
  <si>
    <t>4 _ 8</t>
  </si>
  <si>
    <t>3 _ 16</t>
  </si>
  <si>
    <t>Bouchard - tandbeitel</t>
  </si>
  <si>
    <t>10 x 10 mm</t>
  </si>
  <si>
    <t>3 _ 3</t>
  </si>
  <si>
    <t>2 _ 5</t>
  </si>
  <si>
    <t>Klopper weekijzer</t>
  </si>
  <si>
    <t>680 gr</t>
  </si>
  <si>
    <t>Visstaart</t>
  </si>
  <si>
    <t>1F _ 14</t>
  </si>
  <si>
    <t>Klopper messing</t>
  </si>
  <si>
    <t>Burijn</t>
  </si>
  <si>
    <t>15 _ 6</t>
  </si>
  <si>
    <t>Guts gekromd</t>
  </si>
  <si>
    <t>8_4</t>
  </si>
  <si>
    <t xml:space="preserve">Houtsnijmes </t>
  </si>
  <si>
    <t>Klopper hout</t>
  </si>
  <si>
    <t>Burijn gevleugeld</t>
  </si>
  <si>
    <t>22 _ 8</t>
  </si>
  <si>
    <t>550/600 gr</t>
  </si>
  <si>
    <t>250/300 gr</t>
  </si>
  <si>
    <t>9 = bocht</t>
  </si>
  <si>
    <t>30 = breedte</t>
  </si>
  <si>
    <t>Håmer en Søkkel (Marchel)</t>
  </si>
  <si>
    <t xml:space="preserve">Goede stof Filter (afzuiging) </t>
  </si>
  <si>
    <t>Kap zaag</t>
  </si>
  <si>
    <t>Grove handzaag</t>
  </si>
  <si>
    <t>Steenzaag</t>
  </si>
  <si>
    <t>Blokhaak groot</t>
  </si>
  <si>
    <t>Decoupeerzaag</t>
  </si>
  <si>
    <t>Steek/ringsleutels</t>
  </si>
  <si>
    <t>Soldeer gereedschap</t>
  </si>
  <si>
    <t>Metaalschaar</t>
  </si>
  <si>
    <t>Popnageltang</t>
  </si>
  <si>
    <t>Draad tappen</t>
  </si>
  <si>
    <t>Vijlen steen hout</t>
  </si>
  <si>
    <t>Blokschaaf</t>
  </si>
  <si>
    <t>Steenbeitels</t>
  </si>
  <si>
    <t>Klopper steen</t>
  </si>
  <si>
    <t>Kloppers hout</t>
  </si>
  <si>
    <t>Lijm alles lijm hout lijm steenlijm</t>
  </si>
  <si>
    <t>Workmate</t>
  </si>
  <si>
    <t>Lijmklem groot eenhandsklem</t>
  </si>
  <si>
    <t>Houtbeitels</t>
  </si>
  <si>
    <t>Draaischijf</t>
  </si>
  <si>
    <t>blad/web</t>
  </si>
  <si>
    <t>koffie/klein</t>
  </si>
  <si>
    <t>uitgaven p/maand</t>
  </si>
  <si>
    <t>6 maanden huur vast zetten??</t>
  </si>
  <si>
    <t>verlichting spots</t>
  </si>
  <si>
    <t>aantal Leden</t>
  </si>
  <si>
    <t>inkomsten nu ?</t>
  </si>
  <si>
    <t xml:space="preserve">als buffer </t>
  </si>
  <si>
    <t>Over/tekort</t>
  </si>
  <si>
    <t>9 _ 2</t>
  </si>
  <si>
    <t xml:space="preserve">Guts </t>
  </si>
  <si>
    <t>9_2</t>
  </si>
  <si>
    <t>12 mm</t>
  </si>
  <si>
    <t>dun</t>
  </si>
  <si>
    <t>midium</t>
  </si>
  <si>
    <t>dik</t>
  </si>
  <si>
    <t>10 mm</t>
  </si>
  <si>
    <t>15 mm</t>
  </si>
  <si>
    <t>Vossestaart mes</t>
  </si>
  <si>
    <t>Gesmeed Tand beitel 4 T</t>
  </si>
  <si>
    <t>Gesmeed Tand beitel 3 T</t>
  </si>
  <si>
    <t>geen clubworkshop, (zelf organiseren en evt vragen wie er mee gaat)</t>
  </si>
  <si>
    <t>Welk persentage zou jij goed vinden, voor wat de vereniging bijlegd voor een workshop?</t>
  </si>
  <si>
    <t>in de kas</t>
  </si>
  <si>
    <t xml:space="preserve"> of hij/zij denkt het volgende jaar lid te blijven ja of nee </t>
  </si>
  <si>
    <t>Heb jij behoefte aan een expositie van de vereniging?</t>
  </si>
  <si>
    <t>n</t>
  </si>
  <si>
    <t>Steen beitels (50euro)</t>
  </si>
  <si>
    <t>Beamer</t>
  </si>
  <si>
    <t>klein gereedschap kopen</t>
  </si>
  <si>
    <t>inkomsten</t>
  </si>
  <si>
    <t>p/p</t>
  </si>
  <si>
    <t>club</t>
  </si>
  <si>
    <t>kopen?</t>
  </si>
  <si>
    <t>Hamer &amp; Sokkel</t>
  </si>
  <si>
    <t>Haakseslijper / polijst app</t>
  </si>
  <si>
    <t>Schroeven draaiers</t>
  </si>
  <si>
    <t>invullen</t>
  </si>
  <si>
    <t>Lid?</t>
  </si>
  <si>
    <t>gast</t>
  </si>
  <si>
    <t>Booy Wim+Wilma</t>
  </si>
  <si>
    <t>3334 AJ</t>
  </si>
  <si>
    <t>Zwijndrecht</t>
  </si>
  <si>
    <t>ja</t>
  </si>
  <si>
    <t>Marchel van Duin</t>
  </si>
  <si>
    <t>Duivenbode-de Jong Tanny</t>
  </si>
  <si>
    <t>Seringenstraat 11</t>
  </si>
  <si>
    <t>3319 TH</t>
  </si>
  <si>
    <t>Dordrecht</t>
  </si>
  <si>
    <t>Carolina</t>
  </si>
  <si>
    <t>Heeren Piet v</t>
  </si>
  <si>
    <t>Couperusstraat 27C</t>
  </si>
  <si>
    <t>3329 RB</t>
  </si>
  <si>
    <t>Schneider Inge</t>
  </si>
  <si>
    <t>Museumstraat 53</t>
  </si>
  <si>
    <t>3311 XP</t>
  </si>
  <si>
    <t>Wild de Sandria</t>
  </si>
  <si>
    <t>Dorpstraat 7a</t>
  </si>
  <si>
    <t>3366 BC</t>
  </si>
  <si>
    <t>Wijngaarden</t>
  </si>
  <si>
    <t>0184 490957</t>
  </si>
  <si>
    <t>Klaas Fokkema</t>
  </si>
  <si>
    <t>Zuidendijk 473</t>
  </si>
  <si>
    <t>3328 LE</t>
  </si>
  <si>
    <t>Dodrecht</t>
  </si>
  <si>
    <t>078 6161385</t>
  </si>
  <si>
    <t>Roel en Joanne</t>
  </si>
  <si>
    <t>Schenkeldijk 88</t>
  </si>
  <si>
    <t>3295 EJ</t>
  </si>
  <si>
    <t>s Gravendeel</t>
  </si>
  <si>
    <t>Harry Vogel</t>
  </si>
  <si>
    <t>Inge Hinsberg</t>
  </si>
  <si>
    <t>Leteke Bedaux-St</t>
  </si>
  <si>
    <t>Schuttevaerkade 83</t>
  </si>
  <si>
    <t>3311RB</t>
  </si>
  <si>
    <t>Gilbert</t>
  </si>
  <si>
    <t>Krijn Vogelaar</t>
  </si>
  <si>
    <t>Ben Roodnat</t>
  </si>
  <si>
    <t>Rijn Kusters</t>
  </si>
  <si>
    <t>Soembastraat 70</t>
  </si>
  <si>
    <t>3312HW</t>
  </si>
  <si>
    <t>Leen Dijksman</t>
  </si>
  <si>
    <t>Weerdenstein 47</t>
  </si>
  <si>
    <t xml:space="preserve">Hans Puymert </t>
  </si>
  <si>
    <t xml:space="preserve">Keiweg 132 </t>
  </si>
  <si>
    <t>1902 PE</t>
  </si>
  <si>
    <t>Oosterhout</t>
  </si>
  <si>
    <t>https://youtu.be/w_YummCyWBs</t>
  </si>
  <si>
    <t>Mafkees glas smelten</t>
  </si>
  <si>
    <t>https://vimeo.com/59042497?ref=em-share</t>
  </si>
  <si>
    <t>beeldhouwer</t>
  </si>
  <si>
    <t>https://shadowsculptures.wordpress.com/category/light-and-shadow-2/</t>
  </si>
  <si>
    <t>filmpjes</t>
  </si>
  <si>
    <t>links</t>
  </si>
  <si>
    <t>Titel</t>
  </si>
  <si>
    <t>Beeldhouw atelier zoek leden.</t>
  </si>
  <si>
    <t>Foto hoog of laag drempelig ?</t>
  </si>
  <si>
    <t>Gereedschap of een afgewerkt beeld</t>
  </si>
  <si>
    <t>Of beide</t>
  </si>
  <si>
    <t>Stukje tekst van ; iets wat je eigenlijk al eens eerder wilde gaan doen. Maar de drempel om zomaar ergens binnen te stappen is groot. Ontspannend om met je handen bezig te zijn.</t>
  </si>
  <si>
    <t>Wil je geen les kan je op jezelf ook werken</t>
  </si>
  <si>
    <t>Wat hebben wij je te bieden</t>
  </si>
  <si>
    <t>Gereedschappen. Bokken opberg ruimte. Hout en een lokaal waar je een sleutel van krijgt.</t>
  </si>
  <si>
    <t>Aangeven hoeveel leden max?</t>
  </si>
  <si>
    <t>Info over gebruik van de ruimte. Welke dagen of avonden</t>
  </si>
  <si>
    <t>Sokkels en een expositie ruimte.</t>
  </si>
  <si>
    <t>Kosten tussen de 50 en 25 per maand. Afhankelijk van het aantal leden.</t>
  </si>
  <si>
    <t>Beginners cursus? Samenwerken met clim? Denk ik niet. De mogelijkheid om verder bij Clim te gaan</t>
  </si>
  <si>
    <t>Zou op woensdag kunnen</t>
  </si>
  <si>
    <t>Wie geeft de cursus Bruno, Bram klei</t>
  </si>
  <si>
    <t>Wat in de cursus</t>
  </si>
  <si>
    <t>Speksteen. Hout. Klei. Mal maken cement.</t>
  </si>
  <si>
    <t>10 lessen waarbij het gaat om het ontdekken van materiaal en gereedschap gebruik. Gaat niet alleen maar om het volledig uitwerken van beeld.</t>
  </si>
  <si>
    <t>Uitnodigen om langs tekomen</t>
  </si>
  <si>
    <t>Inspirerend motiverend om met elkaar te werken.....adviezen.</t>
  </si>
  <si>
    <t>Maandelijkse kunst in lijst</t>
  </si>
  <si>
    <t>Meedoen met expo ateliers</t>
  </si>
  <si>
    <t>Aspirant en oude leden uitnodigen ook met stukje in de krant.</t>
  </si>
  <si>
    <t>Projectie mogelijkheid 60 euro??</t>
  </si>
  <si>
    <t>Geluid speaker blue tooth</t>
  </si>
  <si>
    <t>Beeldentuinen bij links</t>
  </si>
  <si>
    <t>1. 3.00 uur naar 360 graden</t>
  </si>
  <si>
    <t>2. 4.00 uur naar 680 graden</t>
  </si>
  <si>
    <t>3. O.30 op 680 graden houden</t>
  </si>
  <si>
    <t>4. 4.00 uur naar 720 graden</t>
  </si>
  <si>
    <t>5. 0.30 op 720 graden houden.</t>
  </si>
  <si>
    <t>Cursus 10 lessen verdeeld in de maanden nov dec jan feb op de woensdag avond.  Kosten ??</t>
  </si>
  <si>
    <t>leden van Hamer en Sokkel moeten zich opgeven, plaatsen die overblijven oproep in de krant plaatsen? Voor de prijs van???</t>
  </si>
  <si>
    <t>Nieuwsbrief 1 x per maand, ook op website</t>
  </si>
  <si>
    <t>10 lessen per jaar in de winter maanden op de woensdag avond</t>
  </si>
  <si>
    <t>anders…</t>
  </si>
  <si>
    <t>Wat zou jou voorkeur zijn met de sokkels van de club willen doen?</t>
  </si>
  <si>
    <t>Bij de club opslaan (indien mogelijk)</t>
  </si>
  <si>
    <t>vedelen onder de leden die de sokkels kunnen opslaan?</t>
  </si>
  <si>
    <t>zou ik het geld graag gebruiken voor?</t>
  </si>
  <si>
    <t>Als we apparaten of gereedschappen gaan kopen,</t>
  </si>
  <si>
    <t>ieder jaar (dec) bepalen wat de contributie wordt voor het aankomende jaar</t>
  </si>
  <si>
    <t>Burijn gekromd</t>
  </si>
  <si>
    <t>25 cm</t>
  </si>
  <si>
    <t>Diamant vijl recht</t>
  </si>
  <si>
    <t>Diamant vijl krom</t>
  </si>
  <si>
    <t>Steen vlijl met handvat</t>
  </si>
  <si>
    <t>rond</t>
  </si>
  <si>
    <t>plat rond grof</t>
  </si>
  <si>
    <t>plat rond fijn</t>
  </si>
  <si>
    <t>steen vijl tweekanten</t>
  </si>
  <si>
    <t>plat</t>
  </si>
  <si>
    <t>7a _8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</si>
</sst>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7" formatCode="&quot;€&quot;\ #,##0.00;&quot;€&quot;\ \-#,##0.00"/>
    <numFmt numFmtId="164" formatCode="&quot;€&quot;\ #,##0.00"/>
    <numFmt numFmtId="165" formatCode="#,##0_ ;\-#,##0\ "/>
  </numFmts>
  <fonts count="28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4"/>
      <color theme="1"/>
      <name val="Lucida Sans Unicode"/>
      <family val="2"/>
    </font>
    <font>
      <sz val="1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E7E6E6"/>
      <name val="Calibri"/>
      <family val="2"/>
      <scheme val="minor"/>
    </font>
    <font>
      <b/>
      <sz val="11"/>
      <color rgb="FF000000"/>
      <name val="Arial"/>
      <family val="2"/>
    </font>
    <font>
      <b/>
      <sz val="14"/>
      <color rgb="FFE7E6E6"/>
      <name val="Calibri"/>
      <family val="2"/>
      <scheme val="minor"/>
    </font>
    <font>
      <b/>
      <sz val="14"/>
      <color indexed="81"/>
      <name val="Tahoma"/>
      <family val="2"/>
    </font>
    <font>
      <b/>
      <sz val="12"/>
      <color indexed="81"/>
      <name val="Tahoma"/>
      <family val="2"/>
    </font>
    <font>
      <sz val="9"/>
      <color indexed="81"/>
      <name val="Tahoma"/>
      <family val="2"/>
    </font>
    <font>
      <sz val="36"/>
      <color theme="1"/>
      <name val="Calibri"/>
      <family val="2"/>
      <scheme val="minor"/>
    </font>
    <font>
      <sz val="11"/>
      <color theme="1"/>
      <name val="Calibri"/>
      <family val="2"/>
    </font>
    <font>
      <sz val="28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theme="0" tint="-4.9989318521683403E-2"/>
      <name val="Calibri"/>
      <family val="2"/>
      <scheme val="minor"/>
    </font>
    <font>
      <b/>
      <sz val="14"/>
      <color theme="0" tint="-0.249977111117893"/>
      <name val="Calibri"/>
      <family val="2"/>
      <scheme val="minor"/>
    </font>
    <font>
      <sz val="11"/>
      <color theme="0" tint="-0.249977111117893"/>
      <name val="Calibri"/>
      <family val="2"/>
      <scheme val="minor"/>
    </font>
    <font>
      <b/>
      <sz val="11"/>
      <name val="Calibri"/>
      <family val="2"/>
      <scheme val="minor"/>
    </font>
    <font>
      <sz val="12"/>
      <color theme="1"/>
      <name val="Calibri"/>
      <family val="2"/>
      <scheme val="minor"/>
    </font>
    <font>
      <sz val="10"/>
      <color rgb="FF222222"/>
      <name val="Arial"/>
      <family val="2"/>
    </font>
    <font>
      <u/>
      <sz val="11"/>
      <color theme="10"/>
      <name val="Calibri"/>
      <family val="2"/>
      <scheme val="minor"/>
    </font>
    <font>
      <sz val="11"/>
      <color rgb="FF000000"/>
      <name val="Calibri"/>
      <family val="2"/>
      <scheme val="minor"/>
    </font>
    <font>
      <sz val="9"/>
      <color rgb="FF3F3F41"/>
      <name val="Arial"/>
      <family val="2"/>
    </font>
  </fonts>
  <fills count="12">
    <fill>
      <patternFill patternType="none"/>
    </fill>
    <fill>
      <patternFill patternType="gray125"/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E7E6E6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79998168889431442"/>
        <bgColor indexed="64"/>
      </patternFill>
    </fill>
  </fills>
  <borders count="5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2">
    <xf numFmtId="0" fontId="0" fillId="0" borderId="0"/>
    <xf numFmtId="0" fontId="25" fillId="0" borderId="0" applyNumberFormat="0" applyFill="0" applyBorder="0" applyAlignment="0" applyProtection="0"/>
  </cellStyleXfs>
  <cellXfs count="276">
    <xf numFmtId="0" fontId="0" fillId="0" borderId="0" xfId="0"/>
    <xf numFmtId="0" fontId="0" fillId="0" borderId="0" xfId="0" applyAlignment="1">
      <alignment horizontal="center"/>
    </xf>
    <xf numFmtId="0" fontId="0" fillId="0" borderId="1" xfId="0" applyBorder="1"/>
    <xf numFmtId="0" fontId="0" fillId="0" borderId="1" xfId="0" applyBorder="1" applyAlignment="1">
      <alignment horizontal="center"/>
    </xf>
    <xf numFmtId="0" fontId="1" fillId="0" borderId="1" xfId="0" applyFont="1" applyBorder="1" applyAlignment="1">
      <alignment horizontal="center"/>
    </xf>
    <xf numFmtId="16" fontId="0" fillId="0" borderId="1" xfId="0" applyNumberFormat="1" applyBorder="1" applyAlignment="1">
      <alignment horizontal="center"/>
    </xf>
    <xf numFmtId="0" fontId="1" fillId="0" borderId="1" xfId="0" applyFont="1" applyBorder="1"/>
    <xf numFmtId="0" fontId="3" fillId="3" borderId="1" xfId="0" applyFont="1" applyFill="1" applyBorder="1" applyAlignment="1">
      <alignment horizontal="center"/>
    </xf>
    <xf numFmtId="0" fontId="4" fillId="3" borderId="1" xfId="0" applyFont="1" applyFill="1" applyBorder="1" applyAlignment="1">
      <alignment horizontal="center"/>
    </xf>
    <xf numFmtId="0" fontId="1" fillId="3" borderId="1" xfId="0" applyFont="1" applyFill="1" applyBorder="1"/>
    <xf numFmtId="0" fontId="6" fillId="3" borderId="1" xfId="0" applyFont="1" applyFill="1" applyBorder="1" applyAlignment="1">
      <alignment horizontal="center"/>
    </xf>
    <xf numFmtId="0" fontId="0" fillId="3" borderId="0" xfId="0" applyFill="1" applyAlignment="1">
      <alignment horizontal="center"/>
    </xf>
    <xf numFmtId="0" fontId="6" fillId="3" borderId="4" xfId="0" applyFont="1" applyFill="1" applyBorder="1" applyAlignment="1">
      <alignment horizontal="center"/>
    </xf>
    <xf numFmtId="0" fontId="1" fillId="0" borderId="1" xfId="0" applyFont="1" applyBorder="1" applyAlignment="1">
      <alignment horizontal="left"/>
    </xf>
    <xf numFmtId="0" fontId="1" fillId="0" borderId="5" xfId="0" applyFont="1" applyBorder="1" applyAlignment="1">
      <alignment horizontal="center"/>
    </xf>
    <xf numFmtId="17" fontId="0" fillId="0" borderId="1" xfId="0" applyNumberFormat="1" applyBorder="1" applyAlignment="1">
      <alignment horizontal="left"/>
    </xf>
    <xf numFmtId="0" fontId="0" fillId="0" borderId="6" xfId="0" applyBorder="1" applyAlignment="1">
      <alignment horizontal="left"/>
    </xf>
    <xf numFmtId="0" fontId="0" fillId="0" borderId="1" xfId="0" applyFont="1" applyFill="1" applyBorder="1" applyAlignment="1">
      <alignment horizontal="left"/>
    </xf>
    <xf numFmtId="14" fontId="0" fillId="0" borderId="0" xfId="0" applyNumberFormat="1" applyBorder="1" applyAlignment="1">
      <alignment horizontal="center"/>
    </xf>
    <xf numFmtId="14" fontId="0" fillId="0" borderId="1" xfId="0" applyNumberFormat="1" applyFont="1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0" xfId="0" applyAlignment="1">
      <alignment horizontal="center"/>
    </xf>
    <xf numFmtId="0" fontId="0" fillId="0" borderId="1" xfId="0" applyBorder="1" applyAlignment="1">
      <alignment horizontal="left"/>
    </xf>
    <xf numFmtId="0" fontId="0" fillId="0" borderId="2" xfId="0" applyBorder="1" applyAlignment="1">
      <alignment horizontal="left"/>
    </xf>
    <xf numFmtId="0" fontId="0" fillId="0" borderId="1" xfId="0" applyBorder="1" applyAlignment="1">
      <alignment horizontal="center"/>
    </xf>
    <xf numFmtId="0" fontId="3" fillId="3" borderId="20" xfId="0" applyFont="1" applyFill="1" applyBorder="1" applyAlignment="1" applyProtection="1">
      <alignment horizontal="center"/>
    </xf>
    <xf numFmtId="0" fontId="1" fillId="5" borderId="0" xfId="0" applyFont="1" applyFill="1" applyProtection="1"/>
    <xf numFmtId="0" fontId="0" fillId="6" borderId="0" xfId="0" applyFill="1" applyProtection="1"/>
    <xf numFmtId="0" fontId="6" fillId="6" borderId="0" xfId="0" applyFont="1" applyFill="1" applyProtection="1"/>
    <xf numFmtId="0" fontId="8" fillId="6" borderId="0" xfId="0" applyFont="1" applyFill="1" applyProtection="1"/>
    <xf numFmtId="0" fontId="0" fillId="5" borderId="0" xfId="0" applyFill="1" applyProtection="1"/>
    <xf numFmtId="0" fontId="0" fillId="0" borderId="0" xfId="0" applyProtection="1">
      <protection locked="0"/>
    </xf>
    <xf numFmtId="0" fontId="9" fillId="6" borderId="0" xfId="0" applyFont="1" applyFill="1" applyProtection="1"/>
    <xf numFmtId="0" fontId="1" fillId="0" borderId="1" xfId="0" applyFont="1" applyBorder="1" applyAlignment="1" applyProtection="1">
      <alignment horizontal="center"/>
      <protection locked="0"/>
    </xf>
    <xf numFmtId="0" fontId="6" fillId="5" borderId="0" xfId="0" applyFont="1" applyFill="1" applyProtection="1"/>
    <xf numFmtId="0" fontId="8" fillId="5" borderId="0" xfId="0" applyFont="1" applyFill="1" applyProtection="1"/>
    <xf numFmtId="0" fontId="3" fillId="5" borderId="0" xfId="0" applyFont="1" applyFill="1" applyProtection="1"/>
    <xf numFmtId="0" fontId="1" fillId="5" borderId="0" xfId="0" applyFont="1" applyFill="1" applyAlignment="1" applyProtection="1">
      <alignment horizontal="center"/>
    </xf>
    <xf numFmtId="0" fontId="0" fillId="5" borderId="0" xfId="0" applyFill="1" applyAlignment="1" applyProtection="1">
      <alignment horizontal="center"/>
    </xf>
    <xf numFmtId="0" fontId="0" fillId="5" borderId="0" xfId="0" applyFill="1" applyAlignment="1" applyProtection="1">
      <alignment horizontal="left"/>
    </xf>
    <xf numFmtId="0" fontId="3" fillId="3" borderId="21" xfId="0" applyFont="1" applyFill="1" applyBorder="1" applyAlignment="1" applyProtection="1">
      <alignment horizontal="center"/>
    </xf>
    <xf numFmtId="0" fontId="3" fillId="3" borderId="22" xfId="0" applyFont="1" applyFill="1" applyBorder="1" applyAlignment="1" applyProtection="1">
      <alignment horizontal="center"/>
    </xf>
    <xf numFmtId="0" fontId="10" fillId="6" borderId="0" xfId="0" applyFont="1" applyFill="1" applyBorder="1" applyAlignment="1" applyProtection="1">
      <alignment horizontal="center"/>
    </xf>
    <xf numFmtId="0" fontId="8" fillId="5" borderId="0" xfId="0" applyFont="1" applyFill="1" applyAlignment="1" applyProtection="1">
      <alignment horizontal="center"/>
    </xf>
    <xf numFmtId="0" fontId="3" fillId="5" borderId="0" xfId="0" applyFont="1" applyFill="1" applyAlignment="1" applyProtection="1">
      <alignment horizontal="center"/>
    </xf>
    <xf numFmtId="0" fontId="2" fillId="5" borderId="0" xfId="0" applyFont="1" applyFill="1" applyProtection="1"/>
    <xf numFmtId="0" fontId="0" fillId="5" borderId="0" xfId="0" applyFill="1" applyAlignment="1" applyProtection="1">
      <alignment horizontal="center"/>
      <protection locked="0"/>
    </xf>
    <xf numFmtId="0" fontId="0" fillId="5" borderId="0" xfId="0" applyFill="1" applyProtection="1">
      <protection locked="0"/>
    </xf>
    <xf numFmtId="0" fontId="1" fillId="0" borderId="1" xfId="0" applyFont="1" applyBorder="1" applyAlignment="1" applyProtection="1">
      <alignment horizontal="center"/>
    </xf>
    <xf numFmtId="0" fontId="8" fillId="6" borderId="0" xfId="0" applyFont="1" applyFill="1" applyBorder="1" applyAlignment="1" applyProtection="1">
      <alignment horizontal="center"/>
    </xf>
    <xf numFmtId="0" fontId="8" fillId="5" borderId="0" xfId="0" applyFont="1" applyFill="1" applyBorder="1" applyAlignment="1" applyProtection="1">
      <alignment horizontal="center"/>
    </xf>
    <xf numFmtId="0" fontId="7" fillId="5" borderId="0" xfId="0" applyFont="1" applyFill="1" applyBorder="1" applyAlignment="1" applyProtection="1">
      <alignment horizontal="center"/>
    </xf>
    <xf numFmtId="9" fontId="3" fillId="0" borderId="1" xfId="0" applyNumberFormat="1" applyFont="1" applyBorder="1" applyAlignment="1" applyProtection="1">
      <alignment horizontal="center"/>
    </xf>
    <xf numFmtId="0" fontId="1" fillId="4" borderId="1" xfId="0" applyFont="1" applyFill="1" applyBorder="1" applyAlignment="1" applyProtection="1">
      <alignment horizontal="center"/>
    </xf>
    <xf numFmtId="0" fontId="0" fillId="4" borderId="0" xfId="0" applyFill="1" applyProtection="1">
      <protection locked="0"/>
    </xf>
    <xf numFmtId="0" fontId="1" fillId="5" borderId="0" xfId="0" applyFont="1" applyFill="1" applyBorder="1" applyAlignment="1" applyProtection="1">
      <alignment horizontal="center"/>
      <protection locked="0"/>
    </xf>
    <xf numFmtId="0" fontId="7" fillId="5" borderId="0" xfId="0" applyFont="1" applyFill="1" applyProtection="1"/>
    <xf numFmtId="0" fontId="0" fillId="5" borderId="0" xfId="0" applyFill="1" applyBorder="1" applyAlignment="1" applyProtection="1">
      <alignment horizontal="center"/>
      <protection locked="0"/>
    </xf>
    <xf numFmtId="0" fontId="1" fillId="0" borderId="1" xfId="0" applyFont="1" applyFill="1" applyBorder="1" applyAlignment="1" applyProtection="1">
      <alignment horizontal="center"/>
    </xf>
    <xf numFmtId="0" fontId="0" fillId="0" borderId="0" xfId="0" applyFill="1" applyProtection="1">
      <protection locked="0"/>
    </xf>
    <xf numFmtId="0" fontId="8" fillId="6" borderId="0" xfId="0" applyFont="1" applyFill="1" applyAlignment="1" applyProtection="1">
      <alignment horizontal="center"/>
    </xf>
    <xf numFmtId="10" fontId="3" fillId="5" borderId="0" xfId="0" applyNumberFormat="1" applyFont="1" applyFill="1" applyAlignment="1" applyProtection="1">
      <alignment horizontal="center"/>
    </xf>
    <xf numFmtId="0" fontId="1" fillId="5" borderId="0" xfId="0" applyFont="1" applyFill="1" applyBorder="1" applyAlignment="1" applyProtection="1">
      <alignment horizontal="center"/>
    </xf>
    <xf numFmtId="0" fontId="7" fillId="5" borderId="0" xfId="0" applyFont="1" applyFill="1" applyAlignment="1" applyProtection="1">
      <alignment horizontal="center"/>
    </xf>
    <xf numFmtId="0" fontId="3" fillId="5" borderId="0" xfId="0" applyFont="1" applyFill="1" applyBorder="1" applyAlignment="1" applyProtection="1">
      <alignment horizontal="center"/>
    </xf>
    <xf numFmtId="0" fontId="0" fillId="5" borderId="0" xfId="0" applyFill="1" applyBorder="1" applyAlignment="1" applyProtection="1">
      <alignment horizontal="center"/>
    </xf>
    <xf numFmtId="165" fontId="0" fillId="5" borderId="0" xfId="0" applyNumberFormat="1" applyFill="1" applyBorder="1" applyAlignment="1" applyProtection="1">
      <alignment horizontal="center"/>
    </xf>
    <xf numFmtId="0" fontId="1" fillId="5" borderId="0" xfId="0" applyFont="1" applyFill="1" applyBorder="1" applyProtection="1"/>
    <xf numFmtId="0" fontId="8" fillId="6" borderId="0" xfId="0" applyFont="1" applyFill="1" applyBorder="1" applyAlignment="1" applyProtection="1">
      <alignment horizontal="left"/>
    </xf>
    <xf numFmtId="0" fontId="8" fillId="5" borderId="0" xfId="0" applyFont="1" applyFill="1" applyBorder="1" applyProtection="1"/>
    <xf numFmtId="0" fontId="0" fillId="5" borderId="0" xfId="0" applyFill="1" applyBorder="1" applyProtection="1"/>
    <xf numFmtId="0" fontId="3" fillId="5" borderId="0" xfId="0" applyFont="1" applyFill="1" applyBorder="1" applyProtection="1"/>
    <xf numFmtId="0" fontId="0" fillId="0" borderId="0" xfId="0" applyBorder="1" applyProtection="1">
      <protection locked="0"/>
    </xf>
    <xf numFmtId="0" fontId="0" fillId="5" borderId="0" xfId="0" applyFill="1" applyBorder="1" applyProtection="1">
      <protection locked="0"/>
    </xf>
    <xf numFmtId="0" fontId="8" fillId="6" borderId="0" xfId="0" applyFont="1" applyFill="1" applyBorder="1" applyProtection="1"/>
    <xf numFmtId="0" fontId="3" fillId="0" borderId="0" xfId="0" applyFont="1" applyProtection="1"/>
    <xf numFmtId="0" fontId="0" fillId="0" borderId="0" xfId="0" applyAlignment="1">
      <alignment horizontal="center"/>
    </xf>
    <xf numFmtId="0" fontId="0" fillId="7" borderId="7" xfId="0" applyFill="1" applyBorder="1"/>
    <xf numFmtId="0" fontId="0" fillId="7" borderId="8" xfId="0" applyFill="1" applyBorder="1" applyAlignment="1">
      <alignment horizontal="center"/>
    </xf>
    <xf numFmtId="0" fontId="0" fillId="7" borderId="8" xfId="0" applyFill="1" applyBorder="1"/>
    <xf numFmtId="0" fontId="0" fillId="7" borderId="9" xfId="0" applyFill="1" applyBorder="1"/>
    <xf numFmtId="0" fontId="0" fillId="8" borderId="0" xfId="0" applyFill="1"/>
    <xf numFmtId="0" fontId="0" fillId="7" borderId="10" xfId="0" applyFill="1" applyBorder="1"/>
    <xf numFmtId="0" fontId="0" fillId="7" borderId="0" xfId="0" applyFill="1" applyBorder="1" applyAlignment="1">
      <alignment horizontal="center"/>
    </xf>
    <xf numFmtId="0" fontId="0" fillId="7" borderId="11" xfId="0" applyFill="1" applyBorder="1"/>
    <xf numFmtId="0" fontId="0" fillId="7" borderId="12" xfId="0" applyFill="1" applyBorder="1"/>
    <xf numFmtId="0" fontId="0" fillId="7" borderId="13" xfId="0" applyFill="1" applyBorder="1" applyAlignment="1">
      <alignment horizontal="center"/>
    </xf>
    <xf numFmtId="0" fontId="0" fillId="7" borderId="13" xfId="0" applyFill="1" applyBorder="1"/>
    <xf numFmtId="0" fontId="0" fillId="7" borderId="14" xfId="0" applyFill="1" applyBorder="1"/>
    <xf numFmtId="0" fontId="0" fillId="0" borderId="5" xfId="0" applyBorder="1" applyAlignment="1">
      <alignment horizontal="center"/>
    </xf>
    <xf numFmtId="17" fontId="0" fillId="10" borderId="5" xfId="0" applyNumberFormat="1" applyFill="1" applyBorder="1" applyAlignment="1">
      <alignment horizontal="center"/>
    </xf>
    <xf numFmtId="0" fontId="0" fillId="10" borderId="5" xfId="0" applyFill="1" applyBorder="1" applyAlignment="1">
      <alignment horizontal="center"/>
    </xf>
    <xf numFmtId="0" fontId="0" fillId="10" borderId="1" xfId="0" applyFill="1" applyBorder="1" applyAlignment="1">
      <alignment horizontal="center"/>
    </xf>
    <xf numFmtId="0" fontId="15" fillId="8" borderId="0" xfId="0" applyFont="1" applyFill="1"/>
    <xf numFmtId="16" fontId="0" fillId="10" borderId="1" xfId="0" applyNumberFormat="1" applyFill="1" applyBorder="1" applyAlignment="1">
      <alignment horizontal="center"/>
    </xf>
    <xf numFmtId="0" fontId="15" fillId="10" borderId="1" xfId="0" applyFont="1" applyFill="1" applyBorder="1" applyAlignment="1">
      <alignment horizontal="center"/>
    </xf>
    <xf numFmtId="0" fontId="16" fillId="8" borderId="0" xfId="0" applyFont="1" applyFill="1" applyAlignment="1">
      <alignment horizontal="center" vertical="center"/>
    </xf>
    <xf numFmtId="0" fontId="0" fillId="8" borderId="0" xfId="0" applyFill="1" applyAlignment="1">
      <alignment horizontal="center"/>
    </xf>
    <xf numFmtId="0" fontId="0" fillId="0" borderId="1" xfId="0" applyBorder="1" applyAlignment="1">
      <alignment horizontal="center"/>
    </xf>
    <xf numFmtId="0" fontId="0" fillId="0" borderId="0" xfId="0" applyAlignment="1">
      <alignment horizontal="center"/>
    </xf>
    <xf numFmtId="0" fontId="17" fillId="8" borderId="0" xfId="0" applyFont="1" applyFill="1" applyAlignment="1">
      <alignment horizontal="center" vertical="center"/>
    </xf>
    <xf numFmtId="0" fontId="0" fillId="0" borderId="1" xfId="0" applyBorder="1" applyAlignment="1">
      <alignment horizontal="center"/>
    </xf>
    <xf numFmtId="0" fontId="0" fillId="7" borderId="13" xfId="0" applyFill="1" applyBorder="1" applyAlignment="1">
      <alignment horizontal="center"/>
    </xf>
    <xf numFmtId="0" fontId="0" fillId="7" borderId="0" xfId="0" applyFill="1" applyBorder="1" applyAlignment="1">
      <alignment horizontal="center"/>
    </xf>
    <xf numFmtId="16" fontId="0" fillId="10" borderId="1" xfId="0" applyNumberFormat="1" applyFont="1" applyFill="1" applyBorder="1" applyAlignment="1">
      <alignment horizontal="center"/>
    </xf>
    <xf numFmtId="49" fontId="0" fillId="10" borderId="1" xfId="0" applyNumberFormat="1" applyFill="1" applyBorder="1" applyAlignment="1">
      <alignment horizontal="center"/>
    </xf>
    <xf numFmtId="0" fontId="0" fillId="0" borderId="0" xfId="0" applyBorder="1"/>
    <xf numFmtId="0" fontId="3" fillId="2" borderId="21" xfId="0" applyFont="1" applyFill="1" applyBorder="1" applyAlignment="1" applyProtection="1">
      <alignment horizontal="center"/>
    </xf>
    <xf numFmtId="0" fontId="19" fillId="5" borderId="0" xfId="0" applyFont="1" applyFill="1" applyAlignment="1" applyProtection="1">
      <alignment horizontal="center"/>
    </xf>
    <xf numFmtId="0" fontId="20" fillId="6" borderId="0" xfId="0" applyFont="1" applyFill="1" applyProtection="1"/>
    <xf numFmtId="0" fontId="21" fillId="5" borderId="0" xfId="0" applyFont="1" applyFill="1" applyProtection="1"/>
    <xf numFmtId="0" fontId="20" fillId="5" borderId="0" xfId="0" applyFont="1" applyFill="1" applyProtection="1"/>
    <xf numFmtId="0" fontId="1" fillId="3" borderId="4" xfId="0" applyFont="1" applyFill="1" applyBorder="1" applyAlignment="1" applyProtection="1">
      <alignment horizontal="center"/>
      <protection locked="0"/>
    </xf>
    <xf numFmtId="164" fontId="1" fillId="3" borderId="4" xfId="0" applyNumberFormat="1" applyFont="1" applyFill="1" applyBorder="1" applyAlignment="1" applyProtection="1">
      <alignment horizontal="center"/>
      <protection locked="0"/>
    </xf>
    <xf numFmtId="164" fontId="1" fillId="3" borderId="20" xfId="0" applyNumberFormat="1" applyFont="1" applyFill="1" applyBorder="1" applyAlignment="1" applyProtection="1">
      <alignment horizontal="center"/>
      <protection locked="0"/>
    </xf>
    <xf numFmtId="164" fontId="1" fillId="3" borderId="21" xfId="0" applyNumberFormat="1" applyFont="1" applyFill="1" applyBorder="1" applyAlignment="1" applyProtection="1">
      <alignment horizontal="center"/>
      <protection locked="0"/>
    </xf>
    <xf numFmtId="164" fontId="1" fillId="3" borderId="22" xfId="0" applyNumberFormat="1" applyFont="1" applyFill="1" applyBorder="1" applyAlignment="1" applyProtection="1">
      <alignment horizontal="center"/>
      <protection locked="0"/>
    </xf>
    <xf numFmtId="0" fontId="0" fillId="8" borderId="0" xfId="0" applyFill="1" applyAlignment="1" applyProtection="1">
      <alignment horizontal="center"/>
    </xf>
    <xf numFmtId="0" fontId="0" fillId="8" borderId="0" xfId="0" applyFill="1" applyProtection="1"/>
    <xf numFmtId="0" fontId="0" fillId="3" borderId="4" xfId="0" applyFill="1" applyBorder="1" applyAlignment="1" applyProtection="1">
      <alignment horizontal="center"/>
    </xf>
    <xf numFmtId="0" fontId="0" fillId="0" borderId="0" xfId="0" applyProtection="1"/>
    <xf numFmtId="0" fontId="0" fillId="0" borderId="0" xfId="0" applyAlignment="1" applyProtection="1">
      <alignment horizontal="center"/>
    </xf>
    <xf numFmtId="0" fontId="7" fillId="8" borderId="0" xfId="0" applyFont="1" applyFill="1" applyBorder="1" applyAlignment="1" applyProtection="1">
      <alignment horizontal="center"/>
    </xf>
    <xf numFmtId="0" fontId="0" fillId="8" borderId="0" xfId="0" applyFill="1" applyBorder="1" applyAlignment="1" applyProtection="1">
      <alignment horizontal="center"/>
    </xf>
    <xf numFmtId="0" fontId="0" fillId="7" borderId="8" xfId="0" applyFill="1" applyBorder="1" applyAlignment="1" applyProtection="1">
      <alignment horizontal="center"/>
    </xf>
    <xf numFmtId="0" fontId="0" fillId="7" borderId="15" xfId="0" applyFill="1" applyBorder="1" applyAlignment="1" applyProtection="1">
      <alignment horizontal="center"/>
    </xf>
    <xf numFmtId="0" fontId="0" fillId="7" borderId="7" xfId="0" applyFill="1" applyBorder="1" applyAlignment="1" applyProtection="1">
      <alignment horizontal="center"/>
    </xf>
    <xf numFmtId="0" fontId="0" fillId="7" borderId="0" xfId="0" applyFill="1" applyBorder="1" applyAlignment="1" applyProtection="1">
      <alignment horizontal="center"/>
    </xf>
    <xf numFmtId="0" fontId="0" fillId="7" borderId="28" xfId="0" applyFill="1" applyBorder="1" applyAlignment="1" applyProtection="1">
      <alignment horizontal="center"/>
    </xf>
    <xf numFmtId="0" fontId="0" fillId="7" borderId="10" xfId="0" applyFill="1" applyBorder="1" applyAlignment="1" applyProtection="1">
      <alignment horizontal="center"/>
    </xf>
    <xf numFmtId="0" fontId="0" fillId="7" borderId="29" xfId="0" applyFill="1" applyBorder="1" applyAlignment="1" applyProtection="1">
      <alignment horizontal="center"/>
    </xf>
    <xf numFmtId="0" fontId="0" fillId="7" borderId="12" xfId="0" applyFill="1" applyBorder="1" applyAlignment="1" applyProtection="1">
      <alignment horizontal="center"/>
    </xf>
    <xf numFmtId="0" fontId="0" fillId="7" borderId="14" xfId="0" applyFill="1" applyBorder="1" applyAlignment="1" applyProtection="1">
      <alignment horizontal="center"/>
    </xf>
    <xf numFmtId="0" fontId="0" fillId="7" borderId="4" xfId="0" applyFill="1" applyBorder="1" applyAlignment="1" applyProtection="1">
      <alignment horizontal="center"/>
    </xf>
    <xf numFmtId="0" fontId="0" fillId="7" borderId="11" xfId="0" applyFill="1" applyBorder="1" applyAlignment="1" applyProtection="1">
      <alignment horizontal="center"/>
    </xf>
    <xf numFmtId="164" fontId="0" fillId="8" borderId="0" xfId="0" applyNumberFormat="1" applyFill="1" applyBorder="1" applyAlignment="1" applyProtection="1">
      <alignment horizontal="center"/>
    </xf>
    <xf numFmtId="0" fontId="0" fillId="7" borderId="25" xfId="0" applyFill="1" applyBorder="1" applyAlignment="1" applyProtection="1">
      <alignment horizontal="center"/>
    </xf>
    <xf numFmtId="0" fontId="0" fillId="7" borderId="1" xfId="0" applyFill="1" applyBorder="1" applyAlignment="1" applyProtection="1">
      <alignment horizontal="center"/>
    </xf>
    <xf numFmtId="0" fontId="0" fillId="7" borderId="26" xfId="0" applyFill="1" applyBorder="1" applyAlignment="1" applyProtection="1">
      <alignment horizontal="center"/>
    </xf>
    <xf numFmtId="0" fontId="0" fillId="8" borderId="0" xfId="0" applyFill="1" applyBorder="1" applyAlignment="1" applyProtection="1"/>
    <xf numFmtId="0" fontId="0" fillId="7" borderId="31" xfId="0" applyFill="1" applyBorder="1" applyAlignment="1" applyProtection="1">
      <alignment horizontal="center"/>
    </xf>
    <xf numFmtId="0" fontId="0" fillId="7" borderId="6" xfId="0" applyFill="1" applyBorder="1" applyAlignment="1" applyProtection="1">
      <alignment horizontal="center"/>
    </xf>
    <xf numFmtId="0" fontId="0" fillId="7" borderId="32" xfId="0" applyFill="1" applyBorder="1" applyAlignment="1" applyProtection="1">
      <alignment horizontal="center"/>
    </xf>
    <xf numFmtId="0" fontId="0" fillId="8" borderId="0" xfId="0" applyFill="1" applyBorder="1" applyAlignment="1" applyProtection="1">
      <alignment horizontal="left"/>
    </xf>
    <xf numFmtId="0" fontId="0" fillId="8" borderId="0" xfId="0" applyFill="1" applyBorder="1" applyProtection="1"/>
    <xf numFmtId="0" fontId="0" fillId="7" borderId="38" xfId="0" applyFill="1" applyBorder="1" applyAlignment="1" applyProtection="1">
      <alignment horizontal="center"/>
    </xf>
    <xf numFmtId="0" fontId="0" fillId="7" borderId="39" xfId="0" applyFill="1" applyBorder="1" applyAlignment="1" applyProtection="1">
      <alignment horizontal="center"/>
    </xf>
    <xf numFmtId="0" fontId="0" fillId="7" borderId="41" xfId="0" applyFill="1" applyBorder="1" applyAlignment="1" applyProtection="1">
      <alignment horizontal="center"/>
    </xf>
    <xf numFmtId="0" fontId="0" fillId="7" borderId="4" xfId="0" applyFill="1" applyBorder="1" applyAlignment="1" applyProtection="1"/>
    <xf numFmtId="0" fontId="0" fillId="8" borderId="0" xfId="0" applyFill="1" applyAlignment="1" applyProtection="1"/>
    <xf numFmtId="0" fontId="0" fillId="7" borderId="50" xfId="0" applyFill="1" applyBorder="1" applyAlignment="1" applyProtection="1">
      <alignment horizontal="center"/>
    </xf>
    <xf numFmtId="0" fontId="5" fillId="7" borderId="23" xfId="0" applyFont="1" applyFill="1" applyBorder="1" applyAlignment="1" applyProtection="1">
      <alignment horizontal="left"/>
      <protection locked="0"/>
    </xf>
    <xf numFmtId="164" fontId="5" fillId="7" borderId="33" xfId="0" applyNumberFormat="1" applyFont="1" applyFill="1" applyBorder="1" applyAlignment="1" applyProtection="1">
      <alignment horizontal="center"/>
      <protection locked="0"/>
    </xf>
    <xf numFmtId="0" fontId="5" fillId="7" borderId="25" xfId="0" applyFont="1" applyFill="1" applyBorder="1" applyProtection="1">
      <protection locked="0"/>
    </xf>
    <xf numFmtId="164" fontId="5" fillId="7" borderId="1" xfId="0" applyNumberFormat="1" applyFont="1" applyFill="1" applyBorder="1" applyAlignment="1" applyProtection="1">
      <alignment horizontal="center"/>
      <protection locked="0"/>
    </xf>
    <xf numFmtId="0" fontId="5" fillId="7" borderId="30" xfId="0" applyFont="1" applyFill="1" applyBorder="1" applyProtection="1">
      <protection locked="0"/>
    </xf>
    <xf numFmtId="164" fontId="5" fillId="7" borderId="6" xfId="0" applyNumberFormat="1" applyFont="1" applyFill="1" applyBorder="1" applyAlignment="1" applyProtection="1">
      <alignment horizontal="center"/>
      <protection locked="0"/>
    </xf>
    <xf numFmtId="0" fontId="0" fillId="7" borderId="23" xfId="0" applyFill="1" applyBorder="1" applyAlignment="1" applyProtection="1">
      <alignment horizontal="center"/>
    </xf>
    <xf numFmtId="164" fontId="1" fillId="7" borderId="4" xfId="0" applyNumberFormat="1" applyFont="1" applyFill="1" applyBorder="1" applyAlignment="1" applyProtection="1">
      <alignment horizontal="center"/>
      <protection locked="0"/>
    </xf>
    <xf numFmtId="164" fontId="0" fillId="7" borderId="4" xfId="0" applyNumberFormat="1" applyFill="1" applyBorder="1" applyAlignment="1" applyProtection="1">
      <alignment horizontal="center"/>
    </xf>
    <xf numFmtId="0" fontId="5" fillId="7" borderId="4" xfId="0" applyFont="1" applyFill="1" applyBorder="1" applyAlignment="1" applyProtection="1">
      <alignment horizontal="center"/>
    </xf>
    <xf numFmtId="0" fontId="0" fillId="7" borderId="40" xfId="0" applyFill="1" applyBorder="1" applyAlignment="1" applyProtection="1">
      <alignment horizontal="center"/>
    </xf>
    <xf numFmtId="0" fontId="0" fillId="7" borderId="30" xfId="0" applyFill="1" applyBorder="1" applyAlignment="1" applyProtection="1">
      <alignment horizontal="center"/>
    </xf>
    <xf numFmtId="164" fontId="1" fillId="7" borderId="4" xfId="0" applyNumberFormat="1" applyFont="1" applyFill="1" applyBorder="1" applyAlignment="1" applyProtection="1">
      <alignment horizontal="center"/>
    </xf>
    <xf numFmtId="164" fontId="5" fillId="7" borderId="24" xfId="0" applyNumberFormat="1" applyFont="1" applyFill="1" applyBorder="1" applyProtection="1">
      <protection locked="0"/>
    </xf>
    <xf numFmtId="164" fontId="5" fillId="7" borderId="26" xfId="0" applyNumberFormat="1" applyFont="1" applyFill="1" applyBorder="1" applyProtection="1">
      <protection locked="0"/>
    </xf>
    <xf numFmtId="164" fontId="5" fillId="7" borderId="0" xfId="0" applyNumberFormat="1" applyFont="1" applyFill="1" applyBorder="1" applyProtection="1">
      <protection locked="0"/>
    </xf>
    <xf numFmtId="164" fontId="22" fillId="7" borderId="4" xfId="0" applyNumberFormat="1" applyFont="1" applyFill="1" applyBorder="1" applyAlignment="1" applyProtection="1">
      <alignment horizontal="center"/>
      <protection locked="0"/>
    </xf>
    <xf numFmtId="164" fontId="0" fillId="7" borderId="26" xfId="0" applyNumberFormat="1" applyFont="1" applyFill="1" applyBorder="1" applyAlignment="1" applyProtection="1">
      <alignment horizontal="center"/>
      <protection locked="0"/>
    </xf>
    <xf numFmtId="164" fontId="0" fillId="7" borderId="32" xfId="0" applyNumberFormat="1" applyFont="1" applyFill="1" applyBorder="1" applyAlignment="1" applyProtection="1">
      <alignment horizontal="center"/>
      <protection locked="0"/>
    </xf>
    <xf numFmtId="0" fontId="0" fillId="0" borderId="1" xfId="0" applyFill="1" applyBorder="1" applyAlignment="1">
      <alignment horizontal="center"/>
    </xf>
    <xf numFmtId="0" fontId="0" fillId="0" borderId="1" xfId="0" applyBorder="1" applyAlignment="1">
      <alignment horizontal="center"/>
    </xf>
    <xf numFmtId="0" fontId="0" fillId="11" borderId="1" xfId="0" applyFill="1" applyBorder="1"/>
    <xf numFmtId="0" fontId="0" fillId="0" borderId="1" xfId="0" applyFill="1" applyBorder="1"/>
    <xf numFmtId="0" fontId="0" fillId="9" borderId="1" xfId="0" applyFill="1" applyBorder="1" applyAlignment="1">
      <alignment horizontal="center"/>
    </xf>
    <xf numFmtId="0" fontId="24" fillId="0" borderId="1" xfId="0" applyFont="1" applyBorder="1"/>
    <xf numFmtId="0" fontId="25" fillId="0" borderId="0" xfId="1"/>
    <xf numFmtId="0" fontId="25" fillId="0" borderId="0" xfId="1" applyAlignment="1">
      <alignment horizontal="center"/>
    </xf>
    <xf numFmtId="0" fontId="26" fillId="0" borderId="0" xfId="0" applyFont="1"/>
    <xf numFmtId="0" fontId="27" fillId="0" borderId="0" xfId="0" applyFont="1"/>
    <xf numFmtId="0" fontId="0" fillId="0" borderId="5" xfId="0" applyBorder="1" applyAlignment="1">
      <alignment horizontal="center"/>
    </xf>
    <xf numFmtId="0" fontId="0" fillId="0" borderId="1" xfId="0" applyBorder="1" applyAlignment="1">
      <alignment horizontal="center"/>
    </xf>
    <xf numFmtId="0" fontId="0" fillId="3" borderId="1" xfId="0" applyFill="1" applyBorder="1" applyAlignment="1">
      <alignment horizontal="center"/>
    </xf>
    <xf numFmtId="0" fontId="0" fillId="0" borderId="2" xfId="0" applyFill="1" applyBorder="1" applyAlignment="1">
      <alignment horizontal="center"/>
    </xf>
    <xf numFmtId="0" fontId="0" fillId="0" borderId="3" xfId="0" applyFill="1" applyBorder="1" applyAlignment="1">
      <alignment horizontal="center"/>
    </xf>
    <xf numFmtId="0" fontId="5" fillId="0" borderId="2" xfId="0" applyFont="1" applyFill="1" applyBorder="1" applyAlignment="1">
      <alignment horizontal="center"/>
    </xf>
    <xf numFmtId="0" fontId="5" fillId="0" borderId="3" xfId="0" applyFont="1" applyFill="1" applyBorder="1" applyAlignment="1">
      <alignment horizontal="center"/>
    </xf>
    <xf numFmtId="0" fontId="14" fillId="3" borderId="7" xfId="0" applyFont="1" applyFill="1" applyBorder="1" applyAlignment="1">
      <alignment horizontal="center" vertical="center"/>
    </xf>
    <xf numFmtId="0" fontId="14" fillId="3" borderId="9" xfId="0" applyFont="1" applyFill="1" applyBorder="1" applyAlignment="1">
      <alignment horizontal="center" vertical="center"/>
    </xf>
    <xf numFmtId="0" fontId="14" fillId="3" borderId="12" xfId="0" applyFont="1" applyFill="1" applyBorder="1" applyAlignment="1">
      <alignment horizontal="center" vertical="center"/>
    </xf>
    <xf numFmtId="0" fontId="14" fillId="3" borderId="14" xfId="0" applyFont="1" applyFill="1" applyBorder="1" applyAlignment="1">
      <alignment horizontal="center" vertical="center"/>
    </xf>
    <xf numFmtId="0" fontId="14" fillId="9" borderId="7" xfId="0" applyFont="1" applyFill="1" applyBorder="1" applyAlignment="1">
      <alignment horizontal="center" vertical="center"/>
    </xf>
    <xf numFmtId="0" fontId="14" fillId="9" borderId="9" xfId="0" applyFont="1" applyFill="1" applyBorder="1" applyAlignment="1">
      <alignment horizontal="center" vertical="center"/>
    </xf>
    <xf numFmtId="0" fontId="14" fillId="9" borderId="12" xfId="0" applyFont="1" applyFill="1" applyBorder="1" applyAlignment="1">
      <alignment horizontal="center" vertical="center"/>
    </xf>
    <xf numFmtId="0" fontId="14" fillId="9" borderId="14" xfId="0" applyFont="1" applyFill="1" applyBorder="1" applyAlignment="1">
      <alignment horizontal="center" vertical="center"/>
    </xf>
    <xf numFmtId="0" fontId="0" fillId="0" borderId="35" xfId="0" applyFill="1" applyBorder="1" applyAlignment="1">
      <alignment horizontal="center"/>
    </xf>
    <xf numFmtId="0" fontId="0" fillId="0" borderId="52" xfId="0" applyFill="1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2" xfId="0" applyFont="1" applyFill="1" applyBorder="1" applyAlignment="1">
      <alignment horizontal="center"/>
    </xf>
    <xf numFmtId="0" fontId="0" fillId="0" borderId="3" xfId="0" applyFont="1" applyFill="1" applyBorder="1" applyAlignment="1">
      <alignment horizontal="center"/>
    </xf>
    <xf numFmtId="0" fontId="0" fillId="3" borderId="2" xfId="0" applyFill="1" applyBorder="1" applyAlignment="1">
      <alignment horizontal="center"/>
    </xf>
    <xf numFmtId="0" fontId="0" fillId="3" borderId="3" xfId="0" applyFill="1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0" fontId="1" fillId="0" borderId="2" xfId="0" applyFont="1" applyBorder="1" applyAlignment="1">
      <alignment horizontal="center"/>
    </xf>
    <xf numFmtId="0" fontId="1" fillId="0" borderId="3" xfId="0" applyFont="1" applyBorder="1" applyAlignment="1">
      <alignment horizontal="center"/>
    </xf>
    <xf numFmtId="0" fontId="3" fillId="8" borderId="13" xfId="0" applyFont="1" applyFill="1" applyBorder="1" applyAlignment="1" applyProtection="1">
      <alignment horizontal="center"/>
    </xf>
    <xf numFmtId="0" fontId="0" fillId="7" borderId="7" xfId="0" applyFill="1" applyBorder="1" applyAlignment="1" applyProtection="1">
      <alignment horizontal="center"/>
    </xf>
    <xf numFmtId="0" fontId="0" fillId="7" borderId="9" xfId="0" applyFill="1" applyBorder="1" applyAlignment="1" applyProtection="1">
      <alignment horizontal="center"/>
    </xf>
    <xf numFmtId="164" fontId="23" fillId="7" borderId="35" xfId="0" applyNumberFormat="1" applyFont="1" applyFill="1" applyBorder="1" applyAlignment="1" applyProtection="1">
      <alignment horizontal="center"/>
    </xf>
    <xf numFmtId="164" fontId="23" fillId="7" borderId="45" xfId="0" applyNumberFormat="1" applyFont="1" applyFill="1" applyBorder="1" applyAlignment="1" applyProtection="1">
      <alignment horizontal="center"/>
    </xf>
    <xf numFmtId="164" fontId="23" fillId="7" borderId="46" xfId="0" applyNumberFormat="1" applyFont="1" applyFill="1" applyBorder="1" applyAlignment="1" applyProtection="1">
      <alignment horizontal="center"/>
    </xf>
    <xf numFmtId="0" fontId="0" fillId="8" borderId="0" xfId="0" applyFill="1" applyBorder="1" applyAlignment="1" applyProtection="1">
      <alignment horizontal="center"/>
    </xf>
    <xf numFmtId="0" fontId="0" fillId="7" borderId="18" xfId="0" applyFill="1" applyBorder="1" applyAlignment="1" applyProtection="1">
      <alignment horizontal="center"/>
    </xf>
    <xf numFmtId="0" fontId="0" fillId="7" borderId="17" xfId="0" applyFill="1" applyBorder="1" applyAlignment="1" applyProtection="1">
      <alignment horizontal="center"/>
    </xf>
    <xf numFmtId="0" fontId="0" fillId="7" borderId="19" xfId="0" applyFill="1" applyBorder="1" applyAlignment="1" applyProtection="1">
      <alignment horizontal="center"/>
    </xf>
    <xf numFmtId="164" fontId="23" fillId="7" borderId="2" xfId="0" applyNumberFormat="1" applyFont="1" applyFill="1" applyBorder="1" applyAlignment="1" applyProtection="1">
      <alignment horizontal="center"/>
    </xf>
    <xf numFmtId="164" fontId="23" fillId="7" borderId="16" xfId="0" applyNumberFormat="1" applyFont="1" applyFill="1" applyBorder="1" applyAlignment="1" applyProtection="1">
      <alignment horizontal="center"/>
    </xf>
    <xf numFmtId="164" fontId="23" fillId="7" borderId="37" xfId="0" applyNumberFormat="1" applyFont="1" applyFill="1" applyBorder="1" applyAlignment="1" applyProtection="1">
      <alignment horizontal="center"/>
    </xf>
    <xf numFmtId="164" fontId="23" fillId="7" borderId="51" xfId="0" applyNumberFormat="1" applyFont="1" applyFill="1" applyBorder="1" applyAlignment="1" applyProtection="1">
      <alignment horizontal="center"/>
    </xf>
    <xf numFmtId="164" fontId="23" fillId="7" borderId="48" xfId="0" applyNumberFormat="1" applyFont="1" applyFill="1" applyBorder="1" applyAlignment="1" applyProtection="1">
      <alignment horizontal="center"/>
    </xf>
    <xf numFmtId="164" fontId="23" fillId="7" borderId="49" xfId="0" applyNumberFormat="1" applyFont="1" applyFill="1" applyBorder="1" applyAlignment="1" applyProtection="1">
      <alignment horizontal="center"/>
    </xf>
    <xf numFmtId="7" fontId="18" fillId="7" borderId="18" xfId="0" applyNumberFormat="1" applyFont="1" applyFill="1" applyBorder="1" applyAlignment="1" applyProtection="1">
      <alignment horizontal="center"/>
    </xf>
    <xf numFmtId="7" fontId="18" fillId="7" borderId="17" xfId="0" applyNumberFormat="1" applyFont="1" applyFill="1" applyBorder="1" applyAlignment="1" applyProtection="1">
      <alignment horizontal="center"/>
    </xf>
    <xf numFmtId="7" fontId="18" fillId="7" borderId="19" xfId="0" applyNumberFormat="1" applyFont="1" applyFill="1" applyBorder="1" applyAlignment="1" applyProtection="1">
      <alignment horizontal="center"/>
    </xf>
    <xf numFmtId="0" fontId="0" fillId="7" borderId="10" xfId="0" applyFill="1" applyBorder="1" applyAlignment="1" applyProtection="1">
      <alignment horizontal="center"/>
    </xf>
    <xf numFmtId="0" fontId="0" fillId="7" borderId="11" xfId="0" applyFill="1" applyBorder="1" applyAlignment="1" applyProtection="1">
      <alignment horizontal="center"/>
    </xf>
    <xf numFmtId="0" fontId="7" fillId="7" borderId="45" xfId="0" applyFont="1" applyFill="1" applyBorder="1" applyAlignment="1" applyProtection="1">
      <alignment horizontal="center"/>
    </xf>
    <xf numFmtId="0" fontId="7" fillId="7" borderId="46" xfId="0" applyFont="1" applyFill="1" applyBorder="1" applyAlignment="1" applyProtection="1">
      <alignment horizontal="center"/>
    </xf>
    <xf numFmtId="0" fontId="5" fillId="7" borderId="47" xfId="0" applyFont="1" applyFill="1" applyBorder="1" applyAlignment="1" applyProtection="1">
      <alignment horizontal="center"/>
    </xf>
    <xf numFmtId="0" fontId="5" fillId="7" borderId="48" xfId="0" applyFont="1" applyFill="1" applyBorder="1" applyAlignment="1" applyProtection="1">
      <alignment horizontal="center"/>
    </xf>
    <xf numFmtId="0" fontId="5" fillId="7" borderId="49" xfId="0" applyFont="1" applyFill="1" applyBorder="1" applyAlignment="1" applyProtection="1">
      <alignment horizontal="center"/>
    </xf>
    <xf numFmtId="164" fontId="1" fillId="7" borderId="20" xfId="0" applyNumberFormat="1" applyFont="1" applyFill="1" applyBorder="1" applyAlignment="1" applyProtection="1">
      <alignment horizontal="center"/>
    </xf>
    <xf numFmtId="164" fontId="1" fillId="7" borderId="22" xfId="0" applyNumberFormat="1" applyFont="1" applyFill="1" applyBorder="1" applyAlignment="1" applyProtection="1">
      <alignment horizontal="center"/>
    </xf>
    <xf numFmtId="0" fontId="0" fillId="7" borderId="20" xfId="0" applyFill="1" applyBorder="1" applyAlignment="1" applyProtection="1">
      <alignment horizontal="center"/>
    </xf>
    <xf numFmtId="0" fontId="0" fillId="7" borderId="22" xfId="0" applyFill="1" applyBorder="1" applyAlignment="1" applyProtection="1">
      <alignment horizontal="center"/>
    </xf>
    <xf numFmtId="164" fontId="22" fillId="3" borderId="20" xfId="0" applyNumberFormat="1" applyFont="1" applyFill="1" applyBorder="1" applyAlignment="1" applyProtection="1">
      <alignment horizontal="center"/>
      <protection locked="0"/>
    </xf>
    <xf numFmtId="164" fontId="22" fillId="3" borderId="21" xfId="0" applyNumberFormat="1" applyFont="1" applyFill="1" applyBorder="1" applyAlignment="1" applyProtection="1">
      <alignment horizontal="center"/>
      <protection locked="0"/>
    </xf>
    <xf numFmtId="164" fontId="22" fillId="3" borderId="22" xfId="0" applyNumberFormat="1" applyFont="1" applyFill="1" applyBorder="1" applyAlignment="1" applyProtection="1">
      <alignment horizontal="center"/>
      <protection locked="0"/>
    </xf>
    <xf numFmtId="0" fontId="0" fillId="7" borderId="42" xfId="0" applyFill="1" applyBorder="1" applyAlignment="1" applyProtection="1">
      <alignment horizontal="center"/>
    </xf>
    <xf numFmtId="0" fontId="0" fillId="7" borderId="43" xfId="0" applyFill="1" applyBorder="1" applyAlignment="1" applyProtection="1">
      <alignment horizontal="center"/>
    </xf>
    <xf numFmtId="0" fontId="7" fillId="8" borderId="0" xfId="0" applyFont="1" applyFill="1" applyBorder="1" applyAlignment="1" applyProtection="1">
      <alignment horizontal="center"/>
    </xf>
    <xf numFmtId="0" fontId="5" fillId="7" borderId="18" xfId="0" applyFont="1" applyFill="1" applyBorder="1" applyAlignment="1" applyProtection="1">
      <alignment horizontal="center"/>
    </xf>
    <xf numFmtId="0" fontId="5" fillId="7" borderId="17" xfId="0" applyFont="1" applyFill="1" applyBorder="1" applyAlignment="1" applyProtection="1">
      <alignment horizontal="center"/>
    </xf>
    <xf numFmtId="0" fontId="5" fillId="7" borderId="19" xfId="0" applyFont="1" applyFill="1" applyBorder="1" applyAlignment="1" applyProtection="1">
      <alignment horizontal="center"/>
    </xf>
    <xf numFmtId="0" fontId="5" fillId="7" borderId="44" xfId="0" applyFont="1" applyFill="1" applyBorder="1" applyAlignment="1" applyProtection="1">
      <alignment horizontal="center"/>
    </xf>
    <xf numFmtId="0" fontId="5" fillId="7" borderId="45" xfId="0" applyFont="1" applyFill="1" applyBorder="1" applyAlignment="1" applyProtection="1">
      <alignment horizontal="center"/>
    </xf>
    <xf numFmtId="0" fontId="5" fillId="7" borderId="46" xfId="0" applyFont="1" applyFill="1" applyBorder="1" applyAlignment="1" applyProtection="1">
      <alignment horizontal="center"/>
    </xf>
    <xf numFmtId="0" fontId="0" fillId="7" borderId="27" xfId="0" applyFill="1" applyBorder="1" applyAlignment="1" applyProtection="1">
      <alignment horizontal="center"/>
    </xf>
    <xf numFmtId="0" fontId="0" fillId="7" borderId="34" xfId="0" applyFill="1" applyBorder="1" applyAlignment="1" applyProtection="1">
      <alignment horizontal="center"/>
    </xf>
    <xf numFmtId="0" fontId="0" fillId="7" borderId="36" xfId="0" applyFill="1" applyBorder="1" applyAlignment="1" applyProtection="1">
      <alignment horizontal="center"/>
    </xf>
    <xf numFmtId="0" fontId="0" fillId="0" borderId="1" xfId="0" applyBorder="1" applyAlignment="1" applyProtection="1">
      <alignment horizontal="center"/>
    </xf>
    <xf numFmtId="0" fontId="0" fillId="0" borderId="1" xfId="0" applyBorder="1" applyAlignment="1" applyProtection="1">
      <alignment horizontal="left"/>
    </xf>
    <xf numFmtId="0" fontId="0" fillId="0" borderId="1" xfId="0" applyBorder="1" applyAlignment="1" applyProtection="1">
      <alignment horizontal="left"/>
      <protection locked="0"/>
    </xf>
    <xf numFmtId="0" fontId="0" fillId="5" borderId="0" xfId="0" applyFill="1" applyBorder="1" applyAlignment="1" applyProtection="1">
      <alignment horizontal="center"/>
    </xf>
    <xf numFmtId="0" fontId="0" fillId="5" borderId="3" xfId="0" applyFill="1" applyBorder="1" applyAlignment="1" applyProtection="1">
      <alignment horizontal="center"/>
    </xf>
    <xf numFmtId="0" fontId="0" fillId="5" borderId="1" xfId="0" applyFill="1" applyBorder="1" applyAlignment="1" applyProtection="1">
      <alignment horizontal="center"/>
    </xf>
    <xf numFmtId="0" fontId="0" fillId="0" borderId="2" xfId="0" applyBorder="1" applyAlignment="1" applyProtection="1">
      <alignment horizontal="left"/>
    </xf>
    <xf numFmtId="0" fontId="0" fillId="0" borderId="16" xfId="0" applyBorder="1" applyAlignment="1" applyProtection="1">
      <alignment horizontal="left"/>
    </xf>
    <xf numFmtId="0" fontId="0" fillId="0" borderId="3" xfId="0" applyBorder="1" applyAlignment="1" applyProtection="1">
      <alignment horizontal="left"/>
    </xf>
    <xf numFmtId="0" fontId="0" fillId="0" borderId="1" xfId="0" applyFill="1" applyBorder="1" applyAlignment="1" applyProtection="1">
      <alignment horizontal="left"/>
    </xf>
    <xf numFmtId="0" fontId="0" fillId="0" borderId="2" xfId="0" applyBorder="1" applyAlignment="1" applyProtection="1">
      <alignment horizontal="center"/>
    </xf>
    <xf numFmtId="0" fontId="0" fillId="0" borderId="16" xfId="0" applyBorder="1" applyAlignment="1" applyProtection="1">
      <alignment horizontal="center"/>
    </xf>
    <xf numFmtId="0" fontId="0" fillId="0" borderId="3" xfId="0" applyBorder="1" applyAlignment="1" applyProtection="1">
      <alignment horizontal="center"/>
    </xf>
    <xf numFmtId="0" fontId="0" fillId="0" borderId="2" xfId="0" applyFill="1" applyBorder="1" applyAlignment="1" applyProtection="1">
      <alignment horizontal="left"/>
    </xf>
    <xf numFmtId="0" fontId="0" fillId="0" borderId="16" xfId="0" applyFill="1" applyBorder="1" applyAlignment="1" applyProtection="1">
      <alignment horizontal="left"/>
    </xf>
    <xf numFmtId="0" fontId="0" fillId="0" borderId="3" xfId="0" applyFill="1" applyBorder="1" applyAlignment="1" applyProtection="1">
      <alignment horizontal="left"/>
    </xf>
    <xf numFmtId="0" fontId="0" fillId="4" borderId="1" xfId="0" applyFill="1" applyBorder="1" applyAlignment="1" applyProtection="1">
      <alignment horizontal="left"/>
    </xf>
    <xf numFmtId="0" fontId="26" fillId="0" borderId="0" xfId="0" applyFont="1" applyAlignment="1">
      <alignment horizontal="left"/>
    </xf>
    <xf numFmtId="0" fontId="25" fillId="0" borderId="0" xfId="1" applyAlignment="1">
      <alignment horizontal="left"/>
    </xf>
    <xf numFmtId="0" fontId="0" fillId="0" borderId="0" xfId="0" applyAlignment="1">
      <alignment horizontal="center" vertical="center"/>
    </xf>
    <xf numFmtId="0" fontId="25" fillId="0" borderId="0" xfId="1" applyAlignment="1">
      <alignment horizontal="center" vertical="center" wrapText="1"/>
    </xf>
    <xf numFmtId="0" fontId="25" fillId="0" borderId="0" xfId="1" applyAlignment="1">
      <alignment horizontal="center"/>
    </xf>
    <xf numFmtId="0" fontId="0" fillId="0" borderId="0" xfId="0" applyAlignment="1">
      <alignment horizontal="center"/>
    </xf>
    <xf numFmtId="0" fontId="26" fillId="0" borderId="0" xfId="0" applyFont="1" applyAlignment="1">
      <alignment horizontal="center"/>
    </xf>
  </cellXfs>
  <cellStyles count="2">
    <cellStyle name="Hyperlink" xfId="1" builtinId="8"/>
    <cellStyle name="Standaard" xfId="0" builtinId="0"/>
  </cellStyles>
  <dxfs count="109"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54427</xdr:colOff>
      <xdr:row>1</xdr:row>
      <xdr:rowOff>89806</xdr:rowOff>
    </xdr:from>
    <xdr:to>
      <xdr:col>5</xdr:col>
      <xdr:colOff>483052</xdr:colOff>
      <xdr:row>3</xdr:row>
      <xdr:rowOff>118380</xdr:rowOff>
    </xdr:to>
    <xdr:sp macro="" textlink="">
      <xdr:nvSpPr>
        <xdr:cNvPr id="2" name="Blokboog 1"/>
        <xdr:cNvSpPr/>
      </xdr:nvSpPr>
      <xdr:spPr>
        <a:xfrm rot="10961285">
          <a:off x="4612820" y="293913"/>
          <a:ext cx="428625" cy="423181"/>
        </a:xfrm>
        <a:prstGeom prst="blockArc">
          <a:avLst>
            <a:gd name="adj1" fmla="val 10799994"/>
            <a:gd name="adj2" fmla="val 21253058"/>
            <a:gd name="adj3" fmla="val 6160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NL" sz="1100">
            <a:solidFill>
              <a:schemeClr val="tx1"/>
            </a:solidFill>
          </a:endParaRPr>
        </a:p>
      </xdr:txBody>
    </xdr:sp>
    <xdr:clientData/>
  </xdr:twoCellAnchor>
  <xdr:twoCellAnchor editAs="oneCell">
    <xdr:from>
      <xdr:col>1</xdr:col>
      <xdr:colOff>258535</xdr:colOff>
      <xdr:row>41</xdr:row>
      <xdr:rowOff>190499</xdr:rowOff>
    </xdr:from>
    <xdr:to>
      <xdr:col>11</xdr:col>
      <xdr:colOff>993320</xdr:colOff>
      <xdr:row>72</xdr:row>
      <xdr:rowOff>40820</xdr:rowOff>
    </xdr:to>
    <xdr:pic>
      <xdr:nvPicPr>
        <xdr:cNvPr id="18" name="Afbeelding 17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0856" y="12001499"/>
          <a:ext cx="10232571" cy="5755821"/>
        </a:xfrm>
        <a:prstGeom prst="rect">
          <a:avLst/>
        </a:prstGeom>
      </xdr:spPr>
    </xdr:pic>
    <xdr:clientData/>
  </xdr:twoCellAnchor>
  <xdr:twoCellAnchor editAs="oneCell">
    <xdr:from>
      <xdr:col>1</xdr:col>
      <xdr:colOff>244929</xdr:colOff>
      <xdr:row>73</xdr:row>
      <xdr:rowOff>36739</xdr:rowOff>
    </xdr:from>
    <xdr:to>
      <xdr:col>12</xdr:col>
      <xdr:colOff>0</xdr:colOff>
      <xdr:row>108</xdr:row>
      <xdr:rowOff>19308</xdr:rowOff>
    </xdr:to>
    <xdr:pic>
      <xdr:nvPicPr>
        <xdr:cNvPr id="19" name="Afbeelding 1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0800000">
          <a:off x="857250" y="17943739"/>
          <a:ext cx="10259786" cy="665006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Kantoorthema">
  <a:themeElements>
    <a:clrScheme name="Kantoor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Kantoor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toor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hyperlink" Target="https://shadowsculptures.wordpress.com/category/light-and-shadow-2/" TargetMode="External"/><Relationship Id="rId2" Type="http://schemas.openxmlformats.org/officeDocument/2006/relationships/hyperlink" Target="https://vimeo.com/59042497?ref=em-share" TargetMode="External"/><Relationship Id="rId1" Type="http://schemas.openxmlformats.org/officeDocument/2006/relationships/hyperlink" Target="https://youtu.be/w_YummCyWBs" TargetMode="External"/><Relationship Id="rId4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127"/>
  <sheetViews>
    <sheetView topLeftCell="A4" zoomScale="70" zoomScaleNormal="70" workbookViewId="0">
      <selection activeCell="P8" sqref="P8"/>
    </sheetView>
  </sheetViews>
  <sheetFormatPr defaultRowHeight="15" x14ac:dyDescent="0.25"/>
  <cols>
    <col min="2" max="2" width="3.85546875" style="76" bestFit="1" customWidth="1"/>
    <col min="3" max="3" width="24.5703125" customWidth="1"/>
    <col min="4" max="4" width="19.28515625" style="76" bestFit="1" customWidth="1"/>
    <col min="5" max="5" width="11.42578125" style="99" customWidth="1"/>
    <col min="8" max="8" width="12" customWidth="1"/>
    <col min="9" max="9" width="3.85546875" style="76" bestFit="1" customWidth="1"/>
    <col min="10" max="11" width="24.5703125" customWidth="1"/>
    <col min="12" max="12" width="15.140625" style="76" bestFit="1" customWidth="1"/>
    <col min="13" max="13" width="3.5703125" customWidth="1"/>
    <col min="18" max="31" width="9.140625" style="81"/>
  </cols>
  <sheetData>
    <row r="1" spans="1:17" ht="15.75" thickBot="1" x14ac:dyDescent="0.3">
      <c r="A1" s="77"/>
      <c r="B1" s="78"/>
      <c r="C1" s="79"/>
      <c r="D1" s="78"/>
      <c r="E1" s="78"/>
      <c r="F1" s="80"/>
      <c r="G1" s="81"/>
      <c r="H1" s="77"/>
      <c r="I1" s="78"/>
      <c r="J1" s="79"/>
      <c r="K1" s="79"/>
      <c r="L1" s="78"/>
      <c r="M1" s="80"/>
      <c r="N1" s="81"/>
      <c r="O1" s="81"/>
      <c r="P1" s="81"/>
      <c r="Q1" s="81"/>
    </row>
    <row r="2" spans="1:17" x14ac:dyDescent="0.25">
      <c r="A2" s="82"/>
      <c r="B2" s="83"/>
      <c r="C2" s="187" t="s">
        <v>218</v>
      </c>
      <c r="D2" s="188"/>
      <c r="E2" s="83"/>
      <c r="F2" s="84"/>
      <c r="G2" s="81"/>
      <c r="H2" s="82"/>
      <c r="I2" s="103"/>
      <c r="J2" s="191" t="s">
        <v>219</v>
      </c>
      <c r="K2" s="192"/>
      <c r="L2" s="103"/>
      <c r="M2" s="84"/>
      <c r="N2" s="81"/>
      <c r="O2" s="81"/>
      <c r="P2" s="81"/>
      <c r="Q2" s="81"/>
    </row>
    <row r="3" spans="1:17" ht="15.75" thickBot="1" x14ac:dyDescent="0.3">
      <c r="A3" s="82"/>
      <c r="B3" s="83"/>
      <c r="C3" s="189"/>
      <c r="D3" s="190"/>
      <c r="E3" s="83" t="s">
        <v>264</v>
      </c>
      <c r="F3" s="84"/>
      <c r="G3" s="81"/>
      <c r="H3" s="82"/>
      <c r="I3" s="103"/>
      <c r="J3" s="193"/>
      <c r="K3" s="194"/>
      <c r="L3" s="103"/>
      <c r="M3" s="84"/>
      <c r="N3" s="81"/>
      <c r="O3" s="81"/>
      <c r="P3" s="81"/>
      <c r="Q3" s="81"/>
    </row>
    <row r="4" spans="1:17" ht="15.75" thickBot="1" x14ac:dyDescent="0.3">
      <c r="A4" s="85"/>
      <c r="B4" s="86"/>
      <c r="C4" s="87"/>
      <c r="D4" s="86"/>
      <c r="E4" s="86" t="s">
        <v>265</v>
      </c>
      <c r="F4" s="88"/>
      <c r="G4" s="81"/>
      <c r="H4" s="85"/>
      <c r="I4" s="102"/>
      <c r="J4" s="87"/>
      <c r="K4" s="87"/>
      <c r="L4" s="102"/>
      <c r="M4" s="88"/>
      <c r="N4" s="81"/>
      <c r="O4" s="81"/>
      <c r="P4" s="81"/>
      <c r="Q4" s="81"/>
    </row>
    <row r="5" spans="1:17" ht="24.95" customHeight="1" x14ac:dyDescent="0.25">
      <c r="A5" s="81"/>
      <c r="B5" s="89">
        <v>1</v>
      </c>
      <c r="C5" s="195" t="s">
        <v>220</v>
      </c>
      <c r="D5" s="196"/>
      <c r="E5" s="90" t="s">
        <v>221</v>
      </c>
      <c r="F5" s="81"/>
      <c r="G5" s="81"/>
      <c r="H5" s="81"/>
      <c r="I5" s="89">
        <v>1</v>
      </c>
      <c r="J5" s="197" t="s">
        <v>222</v>
      </c>
      <c r="K5" s="197"/>
      <c r="L5" s="91" t="s">
        <v>223</v>
      </c>
      <c r="M5" s="81"/>
      <c r="N5" s="81"/>
      <c r="O5" s="81"/>
      <c r="P5" s="81"/>
      <c r="Q5" s="81"/>
    </row>
    <row r="6" spans="1:17" ht="24.95" customHeight="1" x14ac:dyDescent="0.25">
      <c r="A6" s="81"/>
      <c r="B6" s="24">
        <v>2</v>
      </c>
      <c r="C6" s="183" t="s">
        <v>220</v>
      </c>
      <c r="D6" s="184"/>
      <c r="E6" s="92" t="s">
        <v>224</v>
      </c>
      <c r="F6" s="81"/>
      <c r="G6" s="81"/>
      <c r="H6" s="93"/>
      <c r="I6" s="101">
        <v>2</v>
      </c>
      <c r="J6" s="198" t="s">
        <v>222</v>
      </c>
      <c r="K6" s="198"/>
      <c r="L6" s="92" t="s">
        <v>225</v>
      </c>
      <c r="M6" s="81"/>
      <c r="N6" s="81"/>
      <c r="O6" s="81"/>
      <c r="P6" s="81"/>
      <c r="Q6" s="81"/>
    </row>
    <row r="7" spans="1:17" ht="24.95" customHeight="1" x14ac:dyDescent="0.25">
      <c r="A7" s="81"/>
      <c r="B7" s="24">
        <v>3</v>
      </c>
      <c r="C7" s="183" t="s">
        <v>220</v>
      </c>
      <c r="D7" s="184"/>
      <c r="E7" s="94" t="s">
        <v>226</v>
      </c>
      <c r="F7" s="81"/>
      <c r="G7" s="81"/>
      <c r="H7" s="81"/>
      <c r="I7" s="101">
        <v>3</v>
      </c>
      <c r="J7" s="198" t="s">
        <v>222</v>
      </c>
      <c r="K7" s="198"/>
      <c r="L7" s="92" t="s">
        <v>227</v>
      </c>
      <c r="M7" s="81"/>
      <c r="N7" s="81"/>
      <c r="O7" s="81"/>
      <c r="P7" s="81"/>
      <c r="Q7" s="81"/>
    </row>
    <row r="8" spans="1:17" ht="24.95" customHeight="1" x14ac:dyDescent="0.25">
      <c r="A8" s="81"/>
      <c r="B8" s="180">
        <v>4</v>
      </c>
      <c r="C8" s="199" t="s">
        <v>220</v>
      </c>
      <c r="D8" s="200"/>
      <c r="E8" s="104" t="s">
        <v>297</v>
      </c>
      <c r="F8" s="81"/>
      <c r="G8" s="81"/>
      <c r="H8" s="81"/>
      <c r="I8" s="180">
        <v>4</v>
      </c>
      <c r="J8" s="198" t="s">
        <v>222</v>
      </c>
      <c r="K8" s="198"/>
      <c r="L8" s="92" t="s">
        <v>230</v>
      </c>
      <c r="M8" s="81"/>
      <c r="N8" s="81"/>
      <c r="O8" s="81"/>
      <c r="P8" s="81"/>
      <c r="Q8" s="81"/>
    </row>
    <row r="9" spans="1:17" ht="24.95" customHeight="1" x14ac:dyDescent="0.25">
      <c r="A9" s="81"/>
      <c r="B9" s="181">
        <v>5</v>
      </c>
      <c r="C9" s="183" t="s">
        <v>228</v>
      </c>
      <c r="D9" s="184"/>
      <c r="E9" s="94" t="s">
        <v>229</v>
      </c>
      <c r="F9" s="81"/>
      <c r="G9" s="81"/>
      <c r="H9" s="81"/>
      <c r="I9" s="181">
        <v>5</v>
      </c>
      <c r="J9" s="198" t="s">
        <v>232</v>
      </c>
      <c r="K9" s="198"/>
      <c r="L9" s="92" t="s">
        <v>300</v>
      </c>
      <c r="M9" s="81"/>
      <c r="N9" s="81"/>
      <c r="O9" s="81"/>
      <c r="P9" s="81"/>
      <c r="Q9" s="81"/>
    </row>
    <row r="10" spans="1:17" ht="24.95" customHeight="1" x14ac:dyDescent="0.25">
      <c r="A10" s="81"/>
      <c r="B10" s="181">
        <v>6</v>
      </c>
      <c r="C10" s="183" t="s">
        <v>298</v>
      </c>
      <c r="D10" s="184"/>
      <c r="E10" s="105" t="s">
        <v>299</v>
      </c>
      <c r="F10" s="81"/>
      <c r="G10" s="81"/>
      <c r="H10" s="81"/>
      <c r="I10" s="181">
        <v>6</v>
      </c>
      <c r="J10" s="198" t="s">
        <v>232</v>
      </c>
      <c r="K10" s="198"/>
      <c r="L10" s="95" t="s">
        <v>233</v>
      </c>
      <c r="M10" s="81"/>
      <c r="N10" s="81"/>
      <c r="O10" s="81"/>
      <c r="P10" s="81"/>
      <c r="Q10" s="81"/>
    </row>
    <row r="11" spans="1:17" ht="24.95" customHeight="1" x14ac:dyDescent="0.25">
      <c r="A11" s="81"/>
      <c r="B11" s="180">
        <v>7</v>
      </c>
      <c r="C11" s="183" t="s">
        <v>220</v>
      </c>
      <c r="D11" s="184"/>
      <c r="E11" s="92" t="s">
        <v>231</v>
      </c>
      <c r="F11" s="81"/>
      <c r="G11" s="81"/>
      <c r="H11" s="81"/>
      <c r="I11" s="180">
        <v>7</v>
      </c>
      <c r="J11" s="198" t="s">
        <v>235</v>
      </c>
      <c r="K11" s="198"/>
      <c r="L11" s="95" t="s">
        <v>236</v>
      </c>
      <c r="M11" s="81"/>
      <c r="N11" s="81"/>
      <c r="O11" s="81"/>
      <c r="P11" s="81"/>
      <c r="Q11" s="81"/>
    </row>
    <row r="12" spans="1:17" ht="24.95" customHeight="1" x14ac:dyDescent="0.25">
      <c r="A12" s="81"/>
      <c r="B12" s="181">
        <v>8</v>
      </c>
      <c r="C12" s="183" t="s">
        <v>220</v>
      </c>
      <c r="D12" s="184"/>
      <c r="E12" s="92" t="s">
        <v>234</v>
      </c>
      <c r="F12" s="81"/>
      <c r="G12" s="81"/>
      <c r="H12" s="81"/>
      <c r="I12" s="181">
        <v>8</v>
      </c>
      <c r="J12" s="198" t="s">
        <v>235</v>
      </c>
      <c r="K12" s="198"/>
      <c r="L12" s="95" t="s">
        <v>238</v>
      </c>
      <c r="M12" s="81"/>
      <c r="N12" s="81"/>
      <c r="O12" s="81"/>
      <c r="P12" s="81"/>
      <c r="Q12" s="81"/>
    </row>
    <row r="13" spans="1:17" ht="24.95" customHeight="1" x14ac:dyDescent="0.25">
      <c r="A13" s="81"/>
      <c r="B13" s="181">
        <v>9</v>
      </c>
      <c r="C13" s="183" t="s">
        <v>220</v>
      </c>
      <c r="D13" s="184"/>
      <c r="E13" s="92" t="s">
        <v>237</v>
      </c>
      <c r="F13" s="81"/>
      <c r="G13" s="81"/>
      <c r="H13" s="81"/>
      <c r="I13" s="181">
        <v>9</v>
      </c>
      <c r="J13" s="198" t="s">
        <v>235</v>
      </c>
      <c r="K13" s="198"/>
      <c r="L13" s="95" t="s">
        <v>240</v>
      </c>
      <c r="M13" s="81"/>
      <c r="N13" s="81"/>
      <c r="O13" s="81"/>
      <c r="P13" s="81"/>
      <c r="Q13" s="81"/>
    </row>
    <row r="14" spans="1:17" ht="24.95" customHeight="1" x14ac:dyDescent="0.25">
      <c r="A14" s="81"/>
      <c r="B14" s="180">
        <v>10</v>
      </c>
      <c r="C14" s="183" t="s">
        <v>220</v>
      </c>
      <c r="D14" s="184"/>
      <c r="E14" s="92" t="s">
        <v>435</v>
      </c>
      <c r="F14" s="81"/>
      <c r="G14" s="81"/>
      <c r="H14" s="81"/>
      <c r="I14" s="180">
        <v>10</v>
      </c>
      <c r="J14" s="198" t="s">
        <v>242</v>
      </c>
      <c r="K14" s="198"/>
      <c r="L14" s="92" t="s">
        <v>301</v>
      </c>
      <c r="M14" s="81"/>
      <c r="N14" s="81"/>
      <c r="O14" s="81"/>
      <c r="P14" s="81"/>
      <c r="Q14" s="81"/>
    </row>
    <row r="15" spans="1:17" ht="24.95" customHeight="1" x14ac:dyDescent="0.25">
      <c r="A15" s="81"/>
      <c r="B15" s="181">
        <v>11</v>
      </c>
      <c r="C15" s="183" t="s">
        <v>220</v>
      </c>
      <c r="D15" s="184"/>
      <c r="E15" s="92" t="s">
        <v>239</v>
      </c>
      <c r="F15" s="81"/>
      <c r="G15" s="81"/>
      <c r="H15" s="81"/>
      <c r="I15" s="181">
        <v>11</v>
      </c>
      <c r="J15" s="198" t="s">
        <v>242</v>
      </c>
      <c r="K15" s="198"/>
      <c r="L15" s="95" t="s">
        <v>302</v>
      </c>
      <c r="M15" s="81"/>
      <c r="N15" s="81"/>
      <c r="O15" s="81"/>
      <c r="P15" s="81"/>
      <c r="Q15" s="81"/>
    </row>
    <row r="16" spans="1:17" ht="24.95" customHeight="1" x14ac:dyDescent="0.25">
      <c r="A16" s="81"/>
      <c r="B16" s="181">
        <v>12</v>
      </c>
      <c r="C16" s="183" t="s">
        <v>220</v>
      </c>
      <c r="D16" s="184"/>
      <c r="E16" s="92" t="s">
        <v>241</v>
      </c>
      <c r="F16" s="81"/>
      <c r="G16" s="81"/>
      <c r="H16" s="81"/>
      <c r="I16" s="181">
        <v>12</v>
      </c>
      <c r="J16" s="198" t="s">
        <v>242</v>
      </c>
      <c r="K16" s="198"/>
      <c r="L16" s="95" t="s">
        <v>303</v>
      </c>
      <c r="M16" s="81"/>
      <c r="N16" s="81"/>
      <c r="O16" s="81"/>
      <c r="P16" s="81"/>
      <c r="Q16" s="81"/>
    </row>
    <row r="17" spans="1:17" ht="24.95" customHeight="1" x14ac:dyDescent="0.25">
      <c r="A17" s="81"/>
      <c r="B17" s="180">
        <v>13</v>
      </c>
      <c r="C17" s="183" t="s">
        <v>220</v>
      </c>
      <c r="D17" s="184"/>
      <c r="E17" s="92" t="s">
        <v>243</v>
      </c>
      <c r="F17" s="81"/>
      <c r="G17" s="81"/>
      <c r="H17" s="81"/>
      <c r="I17" s="180">
        <v>13</v>
      </c>
      <c r="J17" s="198" t="s">
        <v>308</v>
      </c>
      <c r="K17" s="198"/>
      <c r="L17" s="92" t="s">
        <v>304</v>
      </c>
      <c r="M17" s="81"/>
      <c r="N17" s="81"/>
      <c r="O17" s="81"/>
      <c r="P17" s="81"/>
      <c r="Q17" s="81"/>
    </row>
    <row r="18" spans="1:17" ht="24.95" customHeight="1" x14ac:dyDescent="0.25">
      <c r="A18" s="81"/>
      <c r="B18" s="181">
        <v>14</v>
      </c>
      <c r="C18" s="183" t="s">
        <v>220</v>
      </c>
      <c r="D18" s="184"/>
      <c r="E18" s="92" t="s">
        <v>244</v>
      </c>
      <c r="F18" s="81"/>
      <c r="G18" s="81"/>
      <c r="H18" s="81"/>
      <c r="I18" s="181">
        <v>14</v>
      </c>
      <c r="J18" s="198" t="s">
        <v>307</v>
      </c>
      <c r="K18" s="198"/>
      <c r="L18" s="92" t="s">
        <v>305</v>
      </c>
      <c r="M18" s="81"/>
      <c r="N18" s="81"/>
      <c r="O18" s="81"/>
      <c r="P18" s="81"/>
      <c r="Q18" s="81"/>
    </row>
    <row r="19" spans="1:17" ht="24.95" customHeight="1" x14ac:dyDescent="0.25">
      <c r="A19" s="81"/>
      <c r="B19" s="181">
        <v>15</v>
      </c>
      <c r="C19" s="183" t="s">
        <v>220</v>
      </c>
      <c r="D19" s="184"/>
      <c r="E19" s="92" t="s">
        <v>247</v>
      </c>
      <c r="F19" s="81"/>
      <c r="G19" s="81"/>
      <c r="H19" s="81"/>
      <c r="I19" s="181">
        <v>15</v>
      </c>
      <c r="J19" s="198" t="s">
        <v>245</v>
      </c>
      <c r="K19" s="198"/>
      <c r="L19" s="92" t="s">
        <v>246</v>
      </c>
      <c r="M19" s="81"/>
      <c r="N19" s="81"/>
      <c r="O19" s="81"/>
      <c r="P19" s="81"/>
      <c r="Q19" s="81"/>
    </row>
    <row r="20" spans="1:17" ht="24.95" customHeight="1" x14ac:dyDescent="0.25">
      <c r="A20" s="81"/>
      <c r="B20" s="180">
        <v>16</v>
      </c>
      <c r="C20" s="183" t="s">
        <v>220</v>
      </c>
      <c r="D20" s="184"/>
      <c r="E20" s="92" t="s">
        <v>248</v>
      </c>
      <c r="F20" s="81"/>
      <c r="G20" s="81"/>
      <c r="H20" s="81"/>
      <c r="I20" s="180">
        <v>16</v>
      </c>
      <c r="J20" s="198" t="s">
        <v>249</v>
      </c>
      <c r="K20" s="198"/>
      <c r="L20" s="92" t="s">
        <v>250</v>
      </c>
      <c r="M20" s="81"/>
      <c r="N20" s="81"/>
      <c r="O20" s="81"/>
      <c r="P20" s="81"/>
      <c r="Q20" s="81"/>
    </row>
    <row r="21" spans="1:17" ht="21.6" customHeight="1" x14ac:dyDescent="0.25">
      <c r="A21" s="81"/>
      <c r="B21" s="181">
        <v>17</v>
      </c>
      <c r="C21" s="183" t="s">
        <v>251</v>
      </c>
      <c r="D21" s="184"/>
      <c r="E21" s="92" t="s">
        <v>252</v>
      </c>
      <c r="F21" s="100"/>
      <c r="G21" s="96"/>
      <c r="H21" s="81"/>
      <c r="I21" s="181">
        <v>17</v>
      </c>
      <c r="J21" s="198" t="s">
        <v>253</v>
      </c>
      <c r="K21" s="198"/>
      <c r="L21" s="92">
        <v>450</v>
      </c>
      <c r="M21" s="81"/>
      <c r="N21" s="81"/>
      <c r="O21" s="81"/>
      <c r="P21" s="81"/>
      <c r="Q21" s="81"/>
    </row>
    <row r="22" spans="1:17" ht="21.6" customHeight="1" x14ac:dyDescent="0.25">
      <c r="A22" s="81"/>
      <c r="B22" s="181">
        <v>18</v>
      </c>
      <c r="C22" s="185" t="s">
        <v>254</v>
      </c>
      <c r="D22" s="186"/>
      <c r="E22" s="92" t="s">
        <v>255</v>
      </c>
      <c r="F22" s="100"/>
      <c r="G22" s="96"/>
      <c r="H22" s="81"/>
      <c r="I22" s="101">
        <v>16</v>
      </c>
      <c r="J22" s="198" t="s">
        <v>427</v>
      </c>
      <c r="K22" s="198"/>
      <c r="L22" s="92" t="s">
        <v>426</v>
      </c>
      <c r="M22" s="81"/>
      <c r="N22" s="81"/>
      <c r="O22" s="81"/>
      <c r="P22" s="81"/>
      <c r="Q22" s="81"/>
    </row>
    <row r="23" spans="1:17" ht="24.95" customHeight="1" x14ac:dyDescent="0.25">
      <c r="A23" s="81"/>
      <c r="B23" s="180">
        <v>19</v>
      </c>
      <c r="C23" s="201" t="s">
        <v>425</v>
      </c>
      <c r="D23" s="202"/>
      <c r="E23" s="182"/>
      <c r="F23" s="100"/>
      <c r="G23" s="81"/>
      <c r="H23" s="81"/>
      <c r="I23" s="101">
        <v>17</v>
      </c>
      <c r="J23" s="198" t="s">
        <v>428</v>
      </c>
      <c r="K23" s="198"/>
      <c r="L23" s="92" t="s">
        <v>426</v>
      </c>
      <c r="M23" s="81"/>
      <c r="N23" s="81"/>
      <c r="O23" s="81"/>
      <c r="P23" s="81"/>
      <c r="Q23" s="81"/>
    </row>
    <row r="24" spans="1:17" ht="24.95" customHeight="1" x14ac:dyDescent="0.25">
      <c r="A24" s="81"/>
      <c r="B24" s="181">
        <v>20</v>
      </c>
      <c r="C24" s="185" t="s">
        <v>260</v>
      </c>
      <c r="D24" s="186"/>
      <c r="E24" s="92" t="s">
        <v>261</v>
      </c>
      <c r="F24" s="100"/>
      <c r="G24" s="81"/>
      <c r="H24" s="81"/>
      <c r="I24" s="101">
        <v>18</v>
      </c>
      <c r="J24" s="198" t="s">
        <v>429</v>
      </c>
      <c r="K24" s="198"/>
      <c r="L24" s="92" t="s">
        <v>430</v>
      </c>
      <c r="M24" s="81"/>
      <c r="N24" s="81"/>
      <c r="O24" s="81"/>
      <c r="P24" s="81"/>
      <c r="Q24" s="81"/>
    </row>
    <row r="25" spans="1:17" ht="24.95" customHeight="1" x14ac:dyDescent="0.25">
      <c r="A25" s="81"/>
      <c r="B25" s="181">
        <v>21</v>
      </c>
      <c r="C25" s="183" t="s">
        <v>256</v>
      </c>
      <c r="D25" s="184"/>
      <c r="E25" s="92" t="s">
        <v>257</v>
      </c>
      <c r="F25" s="81"/>
      <c r="G25" s="81"/>
      <c r="H25" s="81"/>
      <c r="I25" s="101">
        <v>19</v>
      </c>
      <c r="J25" s="198" t="s">
        <v>429</v>
      </c>
      <c r="K25" s="198"/>
      <c r="L25" s="92" t="s">
        <v>431</v>
      </c>
      <c r="M25" s="81"/>
      <c r="N25" s="81"/>
      <c r="O25" s="81"/>
      <c r="P25" s="81"/>
      <c r="Q25" s="81"/>
    </row>
    <row r="26" spans="1:17" ht="24.95" customHeight="1" x14ac:dyDescent="0.25">
      <c r="A26" s="81"/>
      <c r="B26" s="180">
        <v>22</v>
      </c>
      <c r="C26" s="203" t="s">
        <v>258</v>
      </c>
      <c r="D26" s="204"/>
      <c r="E26" s="92">
        <v>4</v>
      </c>
      <c r="F26" s="81"/>
      <c r="G26" s="81"/>
      <c r="H26" s="81"/>
      <c r="I26" s="101">
        <v>20</v>
      </c>
      <c r="J26" s="198" t="s">
        <v>429</v>
      </c>
      <c r="K26" s="198"/>
      <c r="L26" s="92" t="s">
        <v>432</v>
      </c>
      <c r="M26" s="81"/>
      <c r="N26" s="81"/>
      <c r="O26" s="81"/>
      <c r="P26" s="81"/>
      <c r="Q26" s="81"/>
    </row>
    <row r="27" spans="1:17" ht="24.95" customHeight="1" x14ac:dyDescent="0.25">
      <c r="A27" s="81"/>
      <c r="B27" s="181">
        <v>23</v>
      </c>
      <c r="C27" s="203" t="s">
        <v>306</v>
      </c>
      <c r="D27" s="204"/>
      <c r="E27" s="92">
        <v>12</v>
      </c>
      <c r="F27" s="81"/>
      <c r="G27" s="81"/>
      <c r="H27" s="81"/>
      <c r="I27" s="101">
        <v>21</v>
      </c>
      <c r="J27" s="198" t="s">
        <v>433</v>
      </c>
      <c r="K27" s="198"/>
      <c r="L27" s="92" t="s">
        <v>434</v>
      </c>
      <c r="M27" s="81"/>
      <c r="N27" s="81"/>
      <c r="O27" s="81"/>
      <c r="P27" s="81"/>
      <c r="Q27" s="81"/>
    </row>
    <row r="28" spans="1:17" ht="24.95" customHeight="1" x14ac:dyDescent="0.25">
      <c r="A28" s="81"/>
      <c r="B28" s="181">
        <v>24</v>
      </c>
      <c r="C28" s="203" t="s">
        <v>259</v>
      </c>
      <c r="D28" s="204"/>
      <c r="E28" s="92" t="s">
        <v>262</v>
      </c>
      <c r="F28" s="81"/>
      <c r="G28" s="81"/>
      <c r="H28" s="81"/>
      <c r="I28" s="101">
        <v>22</v>
      </c>
      <c r="J28" s="198" t="s">
        <v>433</v>
      </c>
      <c r="K28" s="198"/>
      <c r="L28" s="92" t="s">
        <v>430</v>
      </c>
      <c r="M28" s="81"/>
      <c r="N28" s="81"/>
      <c r="O28" s="81"/>
      <c r="P28" s="81"/>
      <c r="Q28" s="81"/>
    </row>
    <row r="29" spans="1:17" ht="24.95" customHeight="1" x14ac:dyDescent="0.25">
      <c r="A29" s="81"/>
      <c r="B29" s="180">
        <v>25</v>
      </c>
      <c r="C29" s="203" t="s">
        <v>259</v>
      </c>
      <c r="D29" s="204"/>
      <c r="E29" s="92" t="s">
        <v>263</v>
      </c>
      <c r="F29" s="81"/>
      <c r="G29" s="81"/>
      <c r="H29" s="81"/>
      <c r="I29" s="101">
        <v>23</v>
      </c>
      <c r="J29" s="198"/>
      <c r="K29" s="198"/>
      <c r="L29" s="101"/>
      <c r="M29" s="81"/>
      <c r="N29" s="81"/>
      <c r="O29" s="81"/>
      <c r="P29" s="81"/>
      <c r="Q29" s="81"/>
    </row>
    <row r="30" spans="1:17" ht="24.95" customHeight="1" x14ac:dyDescent="0.25">
      <c r="A30" s="81"/>
      <c r="B30" s="98">
        <v>24</v>
      </c>
      <c r="C30" s="203"/>
      <c r="D30" s="204"/>
      <c r="E30" s="98"/>
      <c r="F30" s="81"/>
      <c r="G30" s="81"/>
      <c r="H30" s="81"/>
      <c r="I30" s="101">
        <v>24</v>
      </c>
      <c r="J30" s="198"/>
      <c r="K30" s="198"/>
      <c r="L30" s="101"/>
      <c r="M30" s="81"/>
      <c r="N30" s="81"/>
      <c r="O30" s="81"/>
      <c r="P30" s="81"/>
      <c r="Q30" s="81"/>
    </row>
    <row r="31" spans="1:17" ht="24.95" customHeight="1" x14ac:dyDescent="0.25">
      <c r="A31" s="81"/>
      <c r="B31" s="89">
        <v>25</v>
      </c>
      <c r="C31" s="203"/>
      <c r="D31" s="204"/>
      <c r="E31" s="98"/>
      <c r="F31" s="81"/>
      <c r="G31" s="81"/>
      <c r="H31" s="81"/>
      <c r="I31" s="101">
        <v>25</v>
      </c>
      <c r="J31" s="198"/>
      <c r="K31" s="198"/>
      <c r="L31" s="101"/>
      <c r="M31" s="81"/>
      <c r="N31" s="81"/>
      <c r="O31" s="81"/>
      <c r="P31" s="81"/>
      <c r="Q31" s="81"/>
    </row>
    <row r="32" spans="1:17" ht="24.95" customHeight="1" x14ac:dyDescent="0.25">
      <c r="A32" s="81"/>
      <c r="B32" s="98">
        <v>26</v>
      </c>
      <c r="C32" s="203"/>
      <c r="D32" s="204"/>
      <c r="E32" s="98"/>
      <c r="F32" s="81"/>
      <c r="G32" s="81"/>
      <c r="H32" s="81"/>
      <c r="I32" s="101">
        <v>26</v>
      </c>
      <c r="J32" s="198"/>
      <c r="K32" s="198"/>
      <c r="L32" s="101"/>
      <c r="M32" s="81"/>
      <c r="N32" s="81"/>
      <c r="O32" s="81"/>
      <c r="P32" s="81"/>
      <c r="Q32" s="81"/>
    </row>
    <row r="33" spans="1:17" ht="24.95" customHeight="1" x14ac:dyDescent="0.25">
      <c r="A33" s="81"/>
      <c r="B33" s="98">
        <v>27</v>
      </c>
      <c r="C33" s="203"/>
      <c r="D33" s="204"/>
      <c r="E33" s="98"/>
      <c r="F33" s="81"/>
      <c r="G33" s="81"/>
      <c r="H33" s="81"/>
      <c r="I33" s="101">
        <v>27</v>
      </c>
      <c r="J33" s="198"/>
      <c r="K33" s="198"/>
      <c r="L33" s="101"/>
      <c r="M33" s="81"/>
      <c r="N33" s="81"/>
      <c r="O33" s="81"/>
      <c r="P33" s="81"/>
      <c r="Q33" s="81"/>
    </row>
    <row r="34" spans="1:17" ht="24.95" customHeight="1" x14ac:dyDescent="0.25">
      <c r="A34" s="81"/>
      <c r="B34" s="89">
        <v>28</v>
      </c>
      <c r="C34" s="203"/>
      <c r="D34" s="204"/>
      <c r="E34" s="98"/>
      <c r="F34" s="81"/>
      <c r="G34" s="81"/>
      <c r="H34" s="81"/>
      <c r="I34" s="101">
        <v>28</v>
      </c>
      <c r="J34" s="198"/>
      <c r="K34" s="198"/>
      <c r="L34" s="101"/>
      <c r="M34" s="81"/>
      <c r="N34" s="81"/>
      <c r="O34" s="81"/>
      <c r="P34" s="81"/>
      <c r="Q34" s="81"/>
    </row>
    <row r="35" spans="1:17" ht="24.95" customHeight="1" x14ac:dyDescent="0.25">
      <c r="A35" s="81"/>
      <c r="B35" s="98">
        <v>29</v>
      </c>
      <c r="C35" s="203"/>
      <c r="D35" s="204"/>
      <c r="E35" s="98"/>
      <c r="F35" s="81"/>
      <c r="G35" s="81"/>
      <c r="H35" s="81"/>
      <c r="I35" s="101">
        <v>29</v>
      </c>
      <c r="J35" s="198"/>
      <c r="K35" s="198"/>
      <c r="L35" s="101"/>
      <c r="M35" s="81"/>
      <c r="N35" s="81"/>
      <c r="O35" s="81"/>
      <c r="P35" s="81"/>
      <c r="Q35" s="81"/>
    </row>
    <row r="36" spans="1:17" ht="24.95" customHeight="1" x14ac:dyDescent="0.25">
      <c r="A36" s="81"/>
      <c r="B36" s="98">
        <v>30</v>
      </c>
      <c r="C36" s="203"/>
      <c r="D36" s="204"/>
      <c r="E36" s="98"/>
      <c r="F36" s="81"/>
      <c r="G36" s="81"/>
      <c r="H36" s="81"/>
      <c r="I36" s="101">
        <v>30</v>
      </c>
      <c r="J36" s="198"/>
      <c r="K36" s="198"/>
      <c r="L36" s="101"/>
      <c r="M36" s="81"/>
      <c r="N36" s="81"/>
      <c r="O36" s="81"/>
      <c r="P36" s="81"/>
      <c r="Q36" s="81"/>
    </row>
    <row r="37" spans="1:17" ht="24.95" customHeight="1" x14ac:dyDescent="0.25">
      <c r="A37" s="81"/>
      <c r="B37" s="89">
        <v>31</v>
      </c>
      <c r="C37" s="203"/>
      <c r="D37" s="204"/>
      <c r="E37" s="98"/>
      <c r="F37" s="81"/>
      <c r="G37" s="81"/>
      <c r="H37" s="81"/>
      <c r="I37" s="101">
        <v>31</v>
      </c>
      <c r="J37" s="198"/>
      <c r="K37" s="198"/>
      <c r="L37" s="101"/>
      <c r="M37" s="81"/>
      <c r="N37" s="81"/>
      <c r="O37" s="81"/>
      <c r="P37" s="81"/>
      <c r="Q37" s="81"/>
    </row>
    <row r="38" spans="1:17" x14ac:dyDescent="0.25">
      <c r="A38" s="81"/>
      <c r="B38" s="97"/>
      <c r="C38" s="81"/>
      <c r="D38" s="97"/>
      <c r="E38" s="97"/>
      <c r="F38" s="81"/>
      <c r="G38" s="81"/>
      <c r="H38" s="81"/>
      <c r="I38" s="97"/>
      <c r="J38" s="81"/>
      <c r="K38" s="81"/>
      <c r="L38" s="97"/>
      <c r="M38" s="81"/>
      <c r="N38" s="81"/>
      <c r="O38" s="81"/>
      <c r="P38" s="81"/>
      <c r="Q38" s="81"/>
    </row>
    <row r="39" spans="1:17" x14ac:dyDescent="0.25">
      <c r="A39" s="81"/>
      <c r="B39" s="97"/>
      <c r="C39" s="81"/>
      <c r="D39" s="97"/>
      <c r="E39" s="97"/>
      <c r="F39" s="81"/>
      <c r="G39" s="81"/>
      <c r="H39" s="81"/>
      <c r="I39" s="97"/>
      <c r="J39" s="81"/>
      <c r="K39" s="81"/>
      <c r="L39" s="97"/>
      <c r="M39" s="81"/>
      <c r="N39" s="81"/>
      <c r="O39" s="81"/>
      <c r="P39" s="81"/>
      <c r="Q39" s="81"/>
    </row>
    <row r="40" spans="1:17" x14ac:dyDescent="0.25">
      <c r="A40" s="81"/>
      <c r="B40" s="97"/>
      <c r="C40" s="81"/>
      <c r="D40" s="97"/>
      <c r="E40" s="97"/>
      <c r="F40" s="81"/>
      <c r="G40" s="81"/>
      <c r="H40" s="81"/>
      <c r="I40" s="97"/>
      <c r="J40" s="81"/>
      <c r="K40" s="81"/>
      <c r="L40" s="97"/>
      <c r="M40" s="81"/>
      <c r="N40" s="81"/>
      <c r="O40" s="81"/>
      <c r="P40" s="81"/>
      <c r="Q40" s="81"/>
    </row>
    <row r="41" spans="1:17" x14ac:dyDescent="0.25">
      <c r="A41" s="81"/>
      <c r="B41" s="97"/>
      <c r="C41" s="81"/>
      <c r="D41" s="97"/>
      <c r="E41" s="97"/>
      <c r="F41" s="81"/>
      <c r="G41" s="81"/>
      <c r="H41" s="81"/>
      <c r="I41" s="97"/>
      <c r="J41" s="81"/>
      <c r="K41" s="81"/>
      <c r="L41" s="97"/>
      <c r="M41" s="81"/>
      <c r="N41" s="81"/>
      <c r="O41" s="81"/>
      <c r="P41" s="81"/>
      <c r="Q41" s="81"/>
    </row>
    <row r="42" spans="1:17" x14ac:dyDescent="0.25">
      <c r="A42" s="81"/>
      <c r="B42" s="97"/>
      <c r="C42" s="81"/>
      <c r="D42" s="97"/>
      <c r="E42" s="97"/>
      <c r="F42" s="81"/>
      <c r="G42" s="81"/>
      <c r="H42" s="81"/>
      <c r="I42" s="97"/>
      <c r="J42" s="81"/>
      <c r="K42" s="81"/>
      <c r="L42" s="97"/>
      <c r="M42" s="81"/>
      <c r="N42" s="81"/>
      <c r="O42" s="81"/>
      <c r="P42" s="81"/>
      <c r="Q42" s="81"/>
    </row>
    <row r="43" spans="1:17" x14ac:dyDescent="0.25">
      <c r="A43" s="81"/>
      <c r="B43" s="97"/>
      <c r="C43" s="81"/>
      <c r="D43" s="97"/>
      <c r="E43" s="97"/>
      <c r="F43" s="81"/>
      <c r="G43" s="81"/>
      <c r="H43" s="81"/>
      <c r="I43" s="97"/>
      <c r="J43" s="81"/>
      <c r="K43" s="81"/>
      <c r="L43" s="97"/>
      <c r="M43" s="81"/>
      <c r="N43" s="81"/>
      <c r="O43" s="81"/>
      <c r="P43" s="81"/>
      <c r="Q43" s="81"/>
    </row>
    <row r="44" spans="1:17" x14ac:dyDescent="0.25">
      <c r="A44" s="81"/>
      <c r="B44" s="97"/>
      <c r="C44" s="81"/>
      <c r="D44" s="97"/>
      <c r="E44" s="97"/>
      <c r="F44" s="81"/>
      <c r="G44" s="81"/>
      <c r="H44" s="81"/>
      <c r="I44" s="97"/>
      <c r="J44" s="81"/>
      <c r="K44" s="81"/>
      <c r="L44" s="97"/>
      <c r="M44" s="81"/>
      <c r="N44" s="81"/>
      <c r="O44" s="81"/>
      <c r="P44" s="81"/>
      <c r="Q44" s="81"/>
    </row>
    <row r="45" spans="1:17" x14ac:dyDescent="0.25">
      <c r="A45" s="81"/>
      <c r="B45" s="97"/>
      <c r="C45" s="81"/>
      <c r="D45" s="97"/>
      <c r="E45" s="97"/>
      <c r="F45" s="81"/>
      <c r="G45" s="81"/>
      <c r="H45" s="81"/>
      <c r="I45" s="97"/>
      <c r="J45" s="81"/>
      <c r="K45" s="81"/>
      <c r="L45" s="97"/>
      <c r="M45" s="81"/>
      <c r="N45" s="81"/>
      <c r="O45" s="81"/>
      <c r="P45" s="81"/>
      <c r="Q45" s="81"/>
    </row>
    <row r="46" spans="1:17" x14ac:dyDescent="0.25">
      <c r="A46" s="81"/>
      <c r="B46" s="97"/>
      <c r="C46" s="81"/>
      <c r="D46" s="97"/>
      <c r="E46" s="97"/>
      <c r="F46" s="81"/>
      <c r="G46" s="81"/>
      <c r="H46" s="81"/>
      <c r="I46" s="97"/>
      <c r="J46" s="81"/>
      <c r="K46" s="81"/>
      <c r="L46" s="97"/>
      <c r="M46" s="81"/>
      <c r="N46" s="81"/>
      <c r="O46" s="81"/>
      <c r="P46" s="81"/>
      <c r="Q46" s="81"/>
    </row>
    <row r="47" spans="1:17" x14ac:dyDescent="0.25">
      <c r="A47" s="81"/>
      <c r="B47" s="97"/>
      <c r="C47" s="81"/>
      <c r="D47" s="97"/>
      <c r="E47" s="97"/>
      <c r="F47" s="81"/>
      <c r="G47" s="81"/>
      <c r="H47" s="81"/>
      <c r="I47" s="97"/>
      <c r="J47" s="81"/>
      <c r="K47" s="81"/>
      <c r="L47" s="97"/>
      <c r="M47" s="81"/>
      <c r="N47" s="81"/>
      <c r="O47" s="81"/>
      <c r="P47" s="81"/>
      <c r="Q47" s="81"/>
    </row>
    <row r="48" spans="1:17" x14ac:dyDescent="0.25">
      <c r="A48" s="81"/>
      <c r="B48" s="97"/>
      <c r="C48" s="81"/>
      <c r="D48" s="97"/>
      <c r="E48" s="97"/>
      <c r="F48" s="81"/>
      <c r="G48" s="81"/>
      <c r="H48" s="81"/>
      <c r="I48" s="97"/>
      <c r="J48" s="81"/>
      <c r="K48" s="81"/>
      <c r="L48" s="97"/>
      <c r="M48" s="81"/>
      <c r="N48" s="81"/>
      <c r="O48" s="81"/>
      <c r="P48" s="81"/>
      <c r="Q48" s="81"/>
    </row>
    <row r="49" spans="1:17" x14ac:dyDescent="0.25">
      <c r="A49" s="81"/>
      <c r="B49" s="97"/>
      <c r="C49" s="81"/>
      <c r="D49" s="97"/>
      <c r="E49" s="97"/>
      <c r="F49" s="81"/>
      <c r="G49" s="81"/>
      <c r="H49" s="81"/>
      <c r="I49" s="97"/>
      <c r="J49" s="81"/>
      <c r="K49" s="81"/>
      <c r="L49" s="97"/>
      <c r="M49" s="81"/>
      <c r="N49" s="81"/>
      <c r="O49" s="81"/>
      <c r="P49" s="81"/>
      <c r="Q49" s="81"/>
    </row>
    <row r="50" spans="1:17" x14ac:dyDescent="0.25">
      <c r="A50" s="81"/>
      <c r="B50" s="97"/>
      <c r="C50" s="81"/>
      <c r="D50" s="97"/>
      <c r="E50" s="97"/>
      <c r="F50" s="81"/>
      <c r="G50" s="81"/>
      <c r="H50" s="81"/>
      <c r="I50" s="97"/>
      <c r="J50" s="81"/>
      <c r="K50" s="81"/>
      <c r="L50" s="97"/>
      <c r="M50" s="81"/>
      <c r="N50" s="81"/>
      <c r="O50" s="81"/>
      <c r="P50" s="81"/>
      <c r="Q50" s="81"/>
    </row>
    <row r="51" spans="1:17" x14ac:dyDescent="0.25">
      <c r="A51" s="81"/>
      <c r="B51" s="97"/>
      <c r="C51" s="81"/>
      <c r="D51" s="97"/>
      <c r="E51" s="97"/>
      <c r="F51" s="81"/>
      <c r="G51" s="81"/>
      <c r="H51" s="81"/>
      <c r="I51" s="97"/>
      <c r="J51" s="81"/>
      <c r="K51" s="81"/>
      <c r="L51" s="97"/>
      <c r="M51" s="81"/>
      <c r="N51" s="81"/>
      <c r="O51" s="81"/>
      <c r="P51" s="81"/>
      <c r="Q51" s="81"/>
    </row>
    <row r="52" spans="1:17" x14ac:dyDescent="0.25">
      <c r="A52" s="81"/>
      <c r="B52" s="97"/>
      <c r="C52" s="81"/>
      <c r="D52" s="97"/>
      <c r="E52" s="97"/>
      <c r="F52" s="81"/>
      <c r="G52" s="81"/>
      <c r="H52" s="81"/>
      <c r="I52" s="97"/>
      <c r="J52" s="81"/>
      <c r="K52" s="81"/>
      <c r="L52" s="97"/>
      <c r="M52" s="81"/>
      <c r="N52" s="81"/>
      <c r="O52" s="81"/>
      <c r="P52" s="81"/>
      <c r="Q52" s="81"/>
    </row>
    <row r="53" spans="1:17" x14ac:dyDescent="0.25">
      <c r="A53" s="81"/>
      <c r="B53" s="97"/>
      <c r="C53" s="81"/>
      <c r="D53" s="97"/>
      <c r="E53" s="97"/>
      <c r="F53" s="81"/>
      <c r="G53" s="81"/>
      <c r="H53" s="81"/>
      <c r="I53" s="97"/>
      <c r="J53" s="81"/>
      <c r="K53" s="81"/>
      <c r="L53" s="97"/>
      <c r="M53" s="81"/>
      <c r="N53" s="81"/>
      <c r="O53" s="81"/>
      <c r="P53" s="81"/>
      <c r="Q53" s="81"/>
    </row>
    <row r="54" spans="1:17" x14ac:dyDescent="0.25">
      <c r="A54" s="81"/>
      <c r="B54" s="97"/>
      <c r="C54" s="81"/>
      <c r="D54" s="97"/>
      <c r="E54" s="97"/>
      <c r="F54" s="81"/>
      <c r="G54" s="81"/>
      <c r="H54" s="81"/>
      <c r="I54" s="97"/>
      <c r="J54" s="81"/>
      <c r="K54" s="81"/>
      <c r="L54" s="97"/>
      <c r="M54" s="81"/>
      <c r="N54" s="81"/>
      <c r="O54" s="81"/>
      <c r="P54" s="81"/>
      <c r="Q54" s="81"/>
    </row>
    <row r="55" spans="1:17" x14ac:dyDescent="0.25">
      <c r="A55" s="81"/>
      <c r="B55" s="97"/>
      <c r="C55" s="81"/>
      <c r="D55" s="97"/>
      <c r="E55" s="97"/>
      <c r="F55" s="81"/>
      <c r="G55" s="81"/>
      <c r="H55" s="81"/>
      <c r="I55" s="97"/>
      <c r="J55" s="81"/>
      <c r="K55" s="81"/>
      <c r="L55" s="97"/>
      <c r="M55" s="81"/>
      <c r="N55" s="81"/>
      <c r="O55" s="81"/>
      <c r="P55" s="81"/>
      <c r="Q55" s="81"/>
    </row>
    <row r="56" spans="1:17" x14ac:dyDescent="0.25">
      <c r="A56" s="81"/>
      <c r="B56" s="97"/>
      <c r="C56" s="81"/>
      <c r="D56" s="97"/>
      <c r="E56" s="97"/>
      <c r="F56" s="81"/>
      <c r="G56" s="81"/>
      <c r="H56" s="81"/>
      <c r="I56" s="97"/>
      <c r="J56" s="81"/>
      <c r="K56" s="81"/>
      <c r="L56" s="97"/>
      <c r="M56" s="81"/>
      <c r="N56" s="81"/>
      <c r="O56" s="81"/>
      <c r="P56" s="81"/>
      <c r="Q56" s="81"/>
    </row>
    <row r="57" spans="1:17" x14ac:dyDescent="0.25">
      <c r="A57" s="81"/>
      <c r="B57" s="97"/>
      <c r="C57" s="81"/>
      <c r="D57" s="97"/>
      <c r="E57" s="97"/>
      <c r="F57" s="81"/>
      <c r="G57" s="81"/>
      <c r="H57" s="81"/>
      <c r="I57" s="97"/>
      <c r="J57" s="81"/>
      <c r="K57" s="81"/>
      <c r="L57" s="97"/>
      <c r="M57" s="81"/>
      <c r="N57" s="81"/>
      <c r="O57" s="81"/>
      <c r="P57" s="81"/>
      <c r="Q57" s="81"/>
    </row>
    <row r="58" spans="1:17" x14ac:dyDescent="0.25">
      <c r="A58" s="81"/>
      <c r="B58" s="97"/>
      <c r="C58" s="81"/>
      <c r="D58" s="97"/>
      <c r="E58" s="97"/>
      <c r="F58" s="81"/>
      <c r="G58" s="81"/>
      <c r="H58" s="81"/>
      <c r="I58" s="97"/>
      <c r="J58" s="81"/>
      <c r="K58" s="81"/>
      <c r="L58" s="97"/>
      <c r="M58" s="81"/>
      <c r="N58" s="81"/>
      <c r="O58" s="81"/>
      <c r="P58" s="81"/>
      <c r="Q58" s="81"/>
    </row>
    <row r="59" spans="1:17" x14ac:dyDescent="0.25">
      <c r="A59" s="81"/>
      <c r="B59" s="97"/>
      <c r="C59" s="81"/>
      <c r="D59" s="97"/>
      <c r="E59" s="97"/>
      <c r="F59" s="81"/>
      <c r="G59" s="81"/>
      <c r="H59" s="81"/>
      <c r="I59" s="97"/>
      <c r="J59" s="81"/>
      <c r="K59" s="81"/>
      <c r="L59" s="97"/>
      <c r="M59" s="81"/>
      <c r="N59" s="81"/>
      <c r="O59" s="81"/>
      <c r="P59" s="81"/>
      <c r="Q59" s="81"/>
    </row>
    <row r="60" spans="1:17" x14ac:dyDescent="0.25">
      <c r="A60" s="81"/>
      <c r="B60" s="97"/>
      <c r="C60" s="81"/>
      <c r="D60" s="97"/>
      <c r="E60" s="97"/>
      <c r="F60" s="81"/>
      <c r="G60" s="81"/>
      <c r="H60" s="81"/>
      <c r="I60" s="97"/>
      <c r="J60" s="81"/>
      <c r="K60" s="81"/>
      <c r="L60" s="97"/>
      <c r="M60" s="81"/>
      <c r="N60" s="81"/>
      <c r="O60" s="81"/>
      <c r="P60" s="81"/>
      <c r="Q60" s="81"/>
    </row>
    <row r="61" spans="1:17" x14ac:dyDescent="0.25">
      <c r="A61" s="81"/>
      <c r="B61" s="97"/>
      <c r="C61" s="81"/>
      <c r="D61" s="97"/>
      <c r="E61" s="97"/>
      <c r="F61" s="81"/>
      <c r="G61" s="81"/>
      <c r="H61" s="81"/>
      <c r="I61" s="97"/>
      <c r="J61" s="81"/>
      <c r="K61" s="81"/>
      <c r="L61" s="97"/>
      <c r="M61" s="81"/>
      <c r="N61" s="81"/>
      <c r="O61" s="81"/>
      <c r="P61" s="81"/>
      <c r="Q61" s="81"/>
    </row>
    <row r="62" spans="1:17" x14ac:dyDescent="0.25">
      <c r="A62" s="81"/>
      <c r="B62" s="97"/>
      <c r="C62" s="81"/>
      <c r="D62" s="97"/>
      <c r="E62" s="97"/>
      <c r="F62" s="81"/>
      <c r="G62" s="81"/>
      <c r="H62" s="81"/>
      <c r="I62" s="97"/>
      <c r="J62" s="81"/>
      <c r="K62" s="81"/>
      <c r="L62" s="97"/>
      <c r="M62" s="81"/>
      <c r="N62" s="81"/>
      <c r="O62" s="81"/>
      <c r="P62" s="81"/>
      <c r="Q62" s="81"/>
    </row>
    <row r="63" spans="1:17" x14ac:dyDescent="0.25">
      <c r="A63" s="81"/>
      <c r="B63" s="97"/>
      <c r="C63" s="81"/>
      <c r="D63" s="97"/>
      <c r="E63" s="97"/>
      <c r="F63" s="81"/>
      <c r="G63" s="81"/>
      <c r="H63" s="81"/>
      <c r="I63" s="97"/>
      <c r="J63" s="81"/>
      <c r="K63" s="81"/>
      <c r="L63" s="97"/>
      <c r="M63" s="81"/>
      <c r="N63" s="81"/>
      <c r="O63" s="81"/>
      <c r="P63" s="81"/>
      <c r="Q63" s="81"/>
    </row>
    <row r="64" spans="1:17" x14ac:dyDescent="0.25">
      <c r="A64" s="81"/>
      <c r="B64" s="97"/>
      <c r="C64" s="81"/>
      <c r="D64" s="97"/>
      <c r="E64" s="97"/>
      <c r="F64" s="81"/>
      <c r="G64" s="81"/>
      <c r="H64" s="81"/>
      <c r="I64" s="97"/>
      <c r="J64" s="81"/>
      <c r="K64" s="81"/>
      <c r="L64" s="97"/>
      <c r="M64" s="81"/>
      <c r="N64" s="81"/>
      <c r="O64" s="81"/>
      <c r="P64" s="81"/>
      <c r="Q64" s="81"/>
    </row>
    <row r="65" spans="1:17" x14ac:dyDescent="0.25">
      <c r="A65" s="81"/>
      <c r="B65" s="97"/>
      <c r="C65" s="81"/>
      <c r="D65" s="97"/>
      <c r="E65" s="97"/>
      <c r="F65" s="81"/>
      <c r="G65" s="81"/>
      <c r="H65" s="81"/>
      <c r="I65" s="97"/>
      <c r="J65" s="81"/>
      <c r="K65" s="81"/>
      <c r="L65" s="97"/>
      <c r="M65" s="81"/>
      <c r="N65" s="81"/>
      <c r="O65" s="81"/>
      <c r="P65" s="81"/>
      <c r="Q65" s="81"/>
    </row>
    <row r="66" spans="1:17" x14ac:dyDescent="0.25">
      <c r="A66" s="81"/>
      <c r="B66" s="97"/>
      <c r="C66" s="81"/>
      <c r="D66" s="97"/>
      <c r="E66" s="97"/>
      <c r="F66" s="81"/>
      <c r="G66" s="81"/>
      <c r="H66" s="81"/>
      <c r="I66" s="97"/>
      <c r="J66" s="81"/>
      <c r="K66" s="81"/>
      <c r="L66" s="97"/>
      <c r="M66" s="81"/>
      <c r="N66" s="81"/>
      <c r="O66" s="81"/>
      <c r="P66" s="81"/>
      <c r="Q66" s="81"/>
    </row>
    <row r="67" spans="1:17" x14ac:dyDescent="0.25">
      <c r="A67" s="81"/>
      <c r="B67" s="97"/>
      <c r="C67" s="81"/>
      <c r="D67" s="97"/>
      <c r="E67" s="97"/>
      <c r="F67" s="81"/>
      <c r="G67" s="81"/>
      <c r="H67" s="81"/>
      <c r="I67" s="97"/>
      <c r="J67" s="81"/>
      <c r="K67" s="81"/>
      <c r="L67" s="97"/>
      <c r="M67" s="81"/>
      <c r="N67" s="81"/>
      <c r="O67" s="81"/>
      <c r="P67" s="81"/>
      <c r="Q67" s="81"/>
    </row>
    <row r="68" spans="1:17" x14ac:dyDescent="0.25">
      <c r="A68" s="81"/>
      <c r="B68" s="97"/>
      <c r="C68" s="81"/>
      <c r="D68" s="97"/>
      <c r="E68" s="97"/>
      <c r="F68" s="81"/>
      <c r="G68" s="81"/>
      <c r="H68" s="81"/>
      <c r="I68" s="97"/>
      <c r="J68" s="81"/>
      <c r="K68" s="81"/>
      <c r="L68" s="97"/>
      <c r="M68" s="81"/>
      <c r="N68" s="81"/>
      <c r="O68" s="81"/>
      <c r="P68" s="81"/>
      <c r="Q68" s="81"/>
    </row>
    <row r="69" spans="1:17" x14ac:dyDescent="0.25">
      <c r="A69" s="81"/>
      <c r="B69" s="97"/>
      <c r="C69" s="81"/>
      <c r="D69" s="97"/>
      <c r="E69" s="97"/>
      <c r="F69" s="81"/>
      <c r="G69" s="81"/>
      <c r="H69" s="81"/>
      <c r="I69" s="97"/>
      <c r="J69" s="81"/>
      <c r="K69" s="81"/>
      <c r="L69" s="97"/>
      <c r="M69" s="81"/>
      <c r="N69" s="81"/>
      <c r="O69" s="81"/>
      <c r="P69" s="81"/>
      <c r="Q69" s="81"/>
    </row>
    <row r="70" spans="1:17" x14ac:dyDescent="0.25">
      <c r="A70" s="81"/>
      <c r="B70" s="97"/>
      <c r="C70" s="81"/>
      <c r="D70" s="97"/>
      <c r="E70" s="97"/>
      <c r="F70" s="81"/>
      <c r="G70" s="81"/>
      <c r="H70" s="81"/>
      <c r="I70" s="97"/>
      <c r="J70" s="81"/>
      <c r="K70" s="81"/>
      <c r="L70" s="97"/>
      <c r="M70" s="81"/>
      <c r="N70" s="81"/>
      <c r="O70" s="81"/>
      <c r="P70" s="81"/>
      <c r="Q70" s="81"/>
    </row>
    <row r="71" spans="1:17" x14ac:dyDescent="0.25">
      <c r="A71" s="81"/>
      <c r="B71" s="97"/>
      <c r="C71" s="81"/>
      <c r="D71" s="97"/>
      <c r="E71" s="97"/>
      <c r="F71" s="81"/>
      <c r="G71" s="81"/>
      <c r="H71" s="81"/>
      <c r="I71" s="97"/>
      <c r="J71" s="81"/>
      <c r="K71" s="81"/>
      <c r="L71" s="97"/>
      <c r="M71" s="81"/>
      <c r="N71" s="81"/>
      <c r="O71" s="81"/>
      <c r="P71" s="81"/>
      <c r="Q71" s="81"/>
    </row>
    <row r="72" spans="1:17" x14ac:dyDescent="0.25">
      <c r="A72" s="81"/>
      <c r="B72" s="97"/>
      <c r="C72" s="81"/>
      <c r="D72" s="97"/>
      <c r="E72" s="97"/>
      <c r="F72" s="81"/>
      <c r="G72" s="81"/>
      <c r="H72" s="81"/>
      <c r="I72" s="97"/>
      <c r="J72" s="81"/>
      <c r="K72" s="81"/>
      <c r="L72" s="97"/>
      <c r="M72" s="81"/>
      <c r="N72" s="81"/>
      <c r="O72" s="81"/>
      <c r="P72" s="81"/>
      <c r="Q72" s="81"/>
    </row>
    <row r="73" spans="1:17" x14ac:dyDescent="0.25">
      <c r="A73" s="81"/>
      <c r="B73" s="97"/>
      <c r="C73" s="81"/>
      <c r="D73" s="97"/>
      <c r="E73" s="97"/>
      <c r="F73" s="81"/>
      <c r="G73" s="81"/>
      <c r="H73" s="81"/>
      <c r="I73" s="97"/>
      <c r="J73" s="81"/>
      <c r="K73" s="81"/>
      <c r="L73" s="97"/>
      <c r="M73" s="81"/>
      <c r="N73" s="81"/>
      <c r="O73" s="81"/>
      <c r="P73" s="81"/>
      <c r="Q73" s="81"/>
    </row>
    <row r="74" spans="1:17" x14ac:dyDescent="0.25">
      <c r="A74" s="81"/>
      <c r="B74" s="97"/>
      <c r="C74" s="81"/>
      <c r="D74" s="97"/>
      <c r="E74" s="97"/>
      <c r="F74" s="81"/>
      <c r="G74" s="81"/>
      <c r="H74" s="81"/>
      <c r="I74" s="97"/>
      <c r="J74" s="81"/>
      <c r="K74" s="81"/>
      <c r="L74" s="97"/>
      <c r="M74" s="81"/>
      <c r="N74" s="81"/>
      <c r="O74" s="81"/>
      <c r="P74" s="81"/>
      <c r="Q74" s="81"/>
    </row>
    <row r="75" spans="1:17" x14ac:dyDescent="0.25">
      <c r="A75" s="81"/>
      <c r="B75" s="97"/>
      <c r="C75" s="81"/>
      <c r="D75" s="97"/>
      <c r="E75" s="97"/>
      <c r="F75" s="81"/>
      <c r="G75" s="81"/>
      <c r="H75" s="81"/>
      <c r="I75" s="97"/>
      <c r="J75" s="81"/>
      <c r="K75" s="81"/>
      <c r="L75" s="97"/>
      <c r="M75" s="81"/>
      <c r="N75" s="81"/>
      <c r="O75" s="81"/>
      <c r="P75" s="81"/>
      <c r="Q75" s="81"/>
    </row>
    <row r="76" spans="1:17" x14ac:dyDescent="0.25">
      <c r="A76" s="81"/>
      <c r="B76" s="97"/>
      <c r="C76" s="81"/>
      <c r="D76" s="97"/>
      <c r="E76" s="97"/>
      <c r="F76" s="81"/>
      <c r="G76" s="81"/>
      <c r="H76" s="81"/>
      <c r="I76" s="97"/>
      <c r="J76" s="81"/>
      <c r="K76" s="81"/>
      <c r="L76" s="97"/>
      <c r="M76" s="81"/>
      <c r="N76" s="81"/>
      <c r="O76" s="81"/>
      <c r="P76" s="81"/>
      <c r="Q76" s="81"/>
    </row>
    <row r="77" spans="1:17" x14ac:dyDescent="0.25">
      <c r="A77" s="81"/>
      <c r="B77" s="97"/>
      <c r="C77" s="81"/>
      <c r="D77" s="97"/>
      <c r="E77" s="97"/>
      <c r="F77" s="81"/>
      <c r="G77" s="81"/>
      <c r="H77" s="81"/>
      <c r="I77" s="97"/>
      <c r="J77" s="81"/>
      <c r="K77" s="81"/>
      <c r="L77" s="97"/>
      <c r="M77" s="81"/>
      <c r="N77" s="81"/>
      <c r="O77" s="81"/>
      <c r="P77" s="81"/>
      <c r="Q77" s="81"/>
    </row>
    <row r="78" spans="1:17" x14ac:dyDescent="0.25">
      <c r="A78" s="81"/>
      <c r="B78" s="97"/>
      <c r="C78" s="81"/>
      <c r="D78" s="97"/>
      <c r="E78" s="97"/>
      <c r="F78" s="81"/>
      <c r="G78" s="81"/>
      <c r="H78" s="81"/>
      <c r="I78" s="97"/>
      <c r="J78" s="81"/>
      <c r="K78" s="81"/>
      <c r="L78" s="97"/>
      <c r="M78" s="81"/>
      <c r="N78" s="81"/>
      <c r="O78" s="81"/>
      <c r="P78" s="81"/>
      <c r="Q78" s="81"/>
    </row>
    <row r="79" spans="1:17" x14ac:dyDescent="0.25">
      <c r="A79" s="81"/>
      <c r="B79" s="97"/>
      <c r="C79" s="81"/>
      <c r="D79" s="97"/>
      <c r="E79" s="97"/>
      <c r="F79" s="81"/>
      <c r="G79" s="81"/>
      <c r="H79" s="81"/>
      <c r="I79" s="97"/>
      <c r="J79" s="81"/>
      <c r="K79" s="81"/>
      <c r="L79" s="97"/>
      <c r="M79" s="81"/>
      <c r="N79" s="81"/>
      <c r="O79" s="81"/>
      <c r="P79" s="81"/>
      <c r="Q79" s="81"/>
    </row>
    <row r="80" spans="1:17" x14ac:dyDescent="0.25">
      <c r="A80" s="81"/>
      <c r="B80" s="97"/>
      <c r="C80" s="81"/>
      <c r="D80" s="97"/>
      <c r="E80" s="97"/>
      <c r="F80" s="81"/>
      <c r="G80" s="81"/>
      <c r="H80" s="81"/>
      <c r="I80" s="97"/>
      <c r="J80" s="81"/>
      <c r="K80" s="81"/>
      <c r="L80" s="97"/>
      <c r="M80" s="81"/>
      <c r="N80" s="81"/>
      <c r="O80" s="81"/>
      <c r="P80" s="81"/>
      <c r="Q80" s="81"/>
    </row>
    <row r="81" spans="1:17" x14ac:dyDescent="0.25">
      <c r="A81" s="81"/>
      <c r="B81" s="97"/>
      <c r="C81" s="81"/>
      <c r="D81" s="97"/>
      <c r="E81" s="97"/>
      <c r="F81" s="81"/>
      <c r="G81" s="81"/>
      <c r="H81" s="81"/>
      <c r="I81" s="97"/>
      <c r="J81" s="81"/>
      <c r="K81" s="81"/>
      <c r="L81" s="97"/>
      <c r="M81" s="81"/>
      <c r="N81" s="81"/>
      <c r="O81" s="81"/>
      <c r="P81" s="81"/>
      <c r="Q81" s="81"/>
    </row>
    <row r="82" spans="1:17" x14ac:dyDescent="0.25">
      <c r="A82" s="81"/>
      <c r="B82" s="97"/>
      <c r="C82" s="81"/>
      <c r="D82" s="97"/>
      <c r="E82" s="97"/>
      <c r="F82" s="81"/>
      <c r="G82" s="81"/>
      <c r="H82" s="81"/>
      <c r="I82" s="97"/>
      <c r="J82" s="81"/>
      <c r="K82" s="81"/>
      <c r="L82" s="97"/>
      <c r="M82" s="81"/>
      <c r="N82" s="81"/>
      <c r="O82" s="81"/>
      <c r="P82" s="81"/>
      <c r="Q82" s="81"/>
    </row>
    <row r="83" spans="1:17" x14ac:dyDescent="0.25">
      <c r="A83" s="81"/>
      <c r="B83" s="97"/>
      <c r="C83" s="81"/>
      <c r="D83" s="97"/>
      <c r="E83" s="97"/>
      <c r="F83" s="81"/>
      <c r="G83" s="81"/>
      <c r="H83" s="81"/>
      <c r="I83" s="97"/>
      <c r="J83" s="81"/>
      <c r="K83" s="81"/>
      <c r="L83" s="97"/>
      <c r="M83" s="81"/>
      <c r="N83" s="81"/>
      <c r="O83" s="81"/>
      <c r="P83" s="81"/>
      <c r="Q83" s="81"/>
    </row>
    <row r="84" spans="1:17" x14ac:dyDescent="0.25">
      <c r="A84" s="81"/>
      <c r="B84" s="97"/>
      <c r="C84" s="81"/>
      <c r="D84" s="97"/>
      <c r="E84" s="97"/>
      <c r="F84" s="81"/>
      <c r="G84" s="81"/>
      <c r="H84" s="81"/>
      <c r="I84" s="97"/>
      <c r="J84" s="81"/>
      <c r="K84" s="81"/>
      <c r="L84" s="97"/>
      <c r="M84" s="81"/>
      <c r="N84" s="81"/>
      <c r="O84" s="81"/>
      <c r="P84" s="81"/>
      <c r="Q84" s="81"/>
    </row>
    <row r="85" spans="1:17" x14ac:dyDescent="0.25">
      <c r="A85" s="81"/>
      <c r="B85" s="97"/>
      <c r="C85" s="81"/>
      <c r="D85" s="97"/>
      <c r="E85" s="97"/>
      <c r="F85" s="81"/>
      <c r="G85" s="81"/>
      <c r="H85" s="81"/>
      <c r="I85" s="97"/>
      <c r="J85" s="81"/>
      <c r="K85" s="81"/>
      <c r="L85" s="97"/>
      <c r="M85" s="81"/>
      <c r="N85" s="81"/>
      <c r="O85" s="81"/>
      <c r="P85" s="81"/>
      <c r="Q85" s="81"/>
    </row>
    <row r="86" spans="1:17" x14ac:dyDescent="0.25">
      <c r="A86" s="81"/>
      <c r="B86" s="97"/>
      <c r="C86" s="81"/>
      <c r="D86" s="97"/>
      <c r="E86" s="97"/>
      <c r="F86" s="81"/>
      <c r="G86" s="81"/>
      <c r="H86" s="81"/>
      <c r="I86" s="97"/>
      <c r="J86" s="81"/>
      <c r="K86" s="81"/>
      <c r="L86" s="97"/>
      <c r="M86" s="81"/>
      <c r="N86" s="81"/>
      <c r="O86" s="81"/>
      <c r="P86" s="81"/>
      <c r="Q86" s="81"/>
    </row>
    <row r="87" spans="1:17" x14ac:dyDescent="0.25">
      <c r="A87" s="81"/>
      <c r="B87" s="97"/>
      <c r="C87" s="81"/>
      <c r="D87" s="97"/>
      <c r="E87" s="97"/>
      <c r="F87" s="81"/>
      <c r="G87" s="81"/>
      <c r="H87" s="81"/>
      <c r="I87" s="97"/>
      <c r="J87" s="81"/>
      <c r="K87" s="81"/>
      <c r="L87" s="97"/>
      <c r="M87" s="81"/>
      <c r="N87" s="81"/>
      <c r="O87" s="81"/>
      <c r="P87" s="81"/>
      <c r="Q87" s="81"/>
    </row>
    <row r="88" spans="1:17" x14ac:dyDescent="0.25">
      <c r="A88" s="81"/>
      <c r="B88" s="97"/>
      <c r="C88" s="81"/>
      <c r="D88" s="97"/>
      <c r="E88" s="97"/>
      <c r="F88" s="81"/>
      <c r="G88" s="81"/>
      <c r="H88" s="81"/>
      <c r="I88" s="97"/>
      <c r="J88" s="81"/>
      <c r="K88" s="81"/>
      <c r="L88" s="97"/>
      <c r="M88" s="81"/>
      <c r="N88" s="81"/>
      <c r="O88" s="81"/>
      <c r="P88" s="81"/>
      <c r="Q88" s="81"/>
    </row>
    <row r="89" spans="1:17" x14ac:dyDescent="0.25">
      <c r="A89" s="81"/>
      <c r="B89" s="97"/>
      <c r="C89" s="81"/>
      <c r="D89" s="97"/>
      <c r="E89" s="97"/>
      <c r="F89" s="81"/>
      <c r="G89" s="81"/>
      <c r="H89" s="81"/>
      <c r="I89" s="97"/>
      <c r="J89" s="81"/>
      <c r="K89" s="81"/>
      <c r="L89" s="97"/>
      <c r="M89" s="81"/>
      <c r="N89" s="81"/>
      <c r="O89" s="81"/>
      <c r="P89" s="81"/>
      <c r="Q89" s="81"/>
    </row>
    <row r="90" spans="1:17" x14ac:dyDescent="0.25">
      <c r="A90" s="81"/>
      <c r="B90" s="97"/>
      <c r="C90" s="81"/>
      <c r="D90" s="97"/>
      <c r="E90" s="97"/>
      <c r="F90" s="81"/>
      <c r="G90" s="81"/>
      <c r="H90" s="81"/>
      <c r="I90" s="97"/>
      <c r="J90" s="81"/>
      <c r="K90" s="81"/>
      <c r="L90" s="97"/>
      <c r="M90" s="81"/>
      <c r="N90" s="81"/>
      <c r="O90" s="81"/>
      <c r="P90" s="81"/>
      <c r="Q90" s="81"/>
    </row>
    <row r="91" spans="1:17" x14ac:dyDescent="0.25">
      <c r="A91" s="81"/>
      <c r="B91" s="97"/>
      <c r="C91" s="81"/>
      <c r="D91" s="97"/>
      <c r="E91" s="97"/>
      <c r="F91" s="81"/>
      <c r="G91" s="81"/>
      <c r="H91" s="81"/>
      <c r="I91" s="97"/>
      <c r="J91" s="81"/>
      <c r="K91" s="81"/>
      <c r="L91" s="97"/>
      <c r="M91" s="81"/>
      <c r="N91" s="81"/>
      <c r="O91" s="81"/>
      <c r="P91" s="81"/>
      <c r="Q91" s="81"/>
    </row>
    <row r="92" spans="1:17" x14ac:dyDescent="0.25">
      <c r="A92" s="81"/>
      <c r="B92" s="97"/>
      <c r="C92" s="81"/>
      <c r="D92" s="97"/>
      <c r="E92" s="97"/>
      <c r="F92" s="81"/>
      <c r="G92" s="81"/>
      <c r="H92" s="81"/>
      <c r="I92" s="97"/>
      <c r="J92" s="81"/>
      <c r="K92" s="81"/>
      <c r="L92" s="97"/>
      <c r="M92" s="81"/>
      <c r="N92" s="81"/>
      <c r="O92" s="81"/>
      <c r="P92" s="81"/>
      <c r="Q92" s="81"/>
    </row>
    <row r="93" spans="1:17" x14ac:dyDescent="0.25">
      <c r="A93" s="81"/>
      <c r="B93" s="97"/>
      <c r="C93" s="81"/>
      <c r="D93" s="97"/>
      <c r="E93" s="97"/>
      <c r="F93" s="81"/>
      <c r="G93" s="81"/>
      <c r="H93" s="81"/>
      <c r="I93" s="97"/>
      <c r="J93" s="81"/>
      <c r="K93" s="81"/>
      <c r="L93" s="97"/>
      <c r="M93" s="81"/>
      <c r="N93" s="81"/>
      <c r="O93" s="81"/>
      <c r="P93" s="81"/>
      <c r="Q93" s="81"/>
    </row>
    <row r="94" spans="1:17" x14ac:dyDescent="0.25">
      <c r="A94" s="81"/>
      <c r="B94" s="97"/>
      <c r="C94" s="81"/>
      <c r="D94" s="97"/>
      <c r="E94" s="97"/>
      <c r="F94" s="81"/>
      <c r="G94" s="81"/>
      <c r="H94" s="81"/>
      <c r="I94" s="97"/>
      <c r="J94" s="81"/>
      <c r="K94" s="81"/>
      <c r="L94" s="97"/>
      <c r="M94" s="81"/>
      <c r="N94" s="81"/>
      <c r="O94" s="81"/>
      <c r="P94" s="81"/>
      <c r="Q94" s="81"/>
    </row>
    <row r="95" spans="1:17" x14ac:dyDescent="0.25">
      <c r="A95" s="81"/>
      <c r="B95" s="97"/>
      <c r="C95" s="81"/>
      <c r="D95" s="97"/>
      <c r="E95" s="97"/>
      <c r="F95" s="81"/>
      <c r="G95" s="81"/>
      <c r="H95" s="81"/>
      <c r="I95" s="97"/>
      <c r="J95" s="81"/>
      <c r="K95" s="81"/>
      <c r="L95" s="97"/>
      <c r="M95" s="81"/>
      <c r="N95" s="81"/>
      <c r="O95" s="81"/>
      <c r="P95" s="81"/>
      <c r="Q95" s="81"/>
    </row>
    <row r="96" spans="1:17" x14ac:dyDescent="0.25">
      <c r="A96" s="81"/>
      <c r="B96" s="97"/>
      <c r="C96" s="81"/>
      <c r="D96" s="97"/>
      <c r="E96" s="97"/>
      <c r="F96" s="81"/>
      <c r="G96" s="81"/>
      <c r="H96" s="81"/>
      <c r="I96" s="97"/>
      <c r="J96" s="81"/>
      <c r="K96" s="81"/>
      <c r="L96" s="97"/>
      <c r="M96" s="81"/>
      <c r="N96" s="81"/>
      <c r="O96" s="81"/>
      <c r="P96" s="81"/>
      <c r="Q96" s="81"/>
    </row>
    <row r="97" spans="1:17" x14ac:dyDescent="0.25">
      <c r="A97" s="81"/>
      <c r="B97" s="97"/>
      <c r="C97" s="81"/>
      <c r="D97" s="97"/>
      <c r="E97" s="97"/>
      <c r="F97" s="81"/>
      <c r="G97" s="81"/>
      <c r="H97" s="81"/>
      <c r="I97" s="97"/>
      <c r="J97" s="81"/>
      <c r="K97" s="81"/>
      <c r="L97" s="97"/>
      <c r="M97" s="81"/>
      <c r="N97" s="81"/>
      <c r="O97" s="81"/>
      <c r="P97" s="81"/>
      <c r="Q97" s="81"/>
    </row>
    <row r="98" spans="1:17" x14ac:dyDescent="0.25">
      <c r="A98" s="81"/>
      <c r="B98" s="97"/>
      <c r="C98" s="81"/>
      <c r="D98" s="97"/>
      <c r="E98" s="97"/>
      <c r="F98" s="81"/>
      <c r="G98" s="81"/>
      <c r="H98" s="81"/>
      <c r="I98" s="97"/>
      <c r="J98" s="81"/>
      <c r="K98" s="81"/>
      <c r="L98" s="97"/>
      <c r="M98" s="81"/>
      <c r="N98" s="81"/>
      <c r="O98" s="81"/>
      <c r="P98" s="81"/>
      <c r="Q98" s="81"/>
    </row>
    <row r="99" spans="1:17" x14ac:dyDescent="0.25">
      <c r="A99" s="81"/>
      <c r="B99" s="97"/>
      <c r="C99" s="81"/>
      <c r="D99" s="97"/>
      <c r="E99" s="97"/>
      <c r="F99" s="81"/>
      <c r="G99" s="81"/>
      <c r="H99" s="81"/>
      <c r="I99" s="97"/>
      <c r="J99" s="81"/>
      <c r="K99" s="81"/>
      <c r="L99" s="97"/>
      <c r="M99" s="81"/>
      <c r="N99" s="81"/>
      <c r="O99" s="81"/>
      <c r="P99" s="81"/>
      <c r="Q99" s="81"/>
    </row>
    <row r="100" spans="1:17" x14ac:dyDescent="0.25">
      <c r="A100" s="81"/>
      <c r="B100" s="97"/>
      <c r="C100" s="81"/>
      <c r="D100" s="97"/>
      <c r="E100" s="97"/>
      <c r="F100" s="81"/>
      <c r="G100" s="81"/>
      <c r="H100" s="81"/>
      <c r="I100" s="97"/>
      <c r="J100" s="81"/>
      <c r="K100" s="81"/>
      <c r="L100" s="97"/>
      <c r="M100" s="81"/>
      <c r="N100" s="81"/>
      <c r="O100" s="81"/>
      <c r="P100" s="81"/>
      <c r="Q100" s="81"/>
    </row>
    <row r="101" spans="1:17" x14ac:dyDescent="0.25">
      <c r="A101" s="81"/>
      <c r="B101" s="97"/>
      <c r="C101" s="81"/>
      <c r="D101" s="97"/>
      <c r="E101" s="97"/>
      <c r="F101" s="81"/>
      <c r="G101" s="81"/>
      <c r="H101" s="81"/>
      <c r="I101" s="97"/>
      <c r="J101" s="81"/>
      <c r="K101" s="81"/>
      <c r="L101" s="97"/>
      <c r="M101" s="81"/>
      <c r="N101" s="81"/>
      <c r="O101" s="81"/>
      <c r="P101" s="81"/>
      <c r="Q101" s="81"/>
    </row>
    <row r="102" spans="1:17" x14ac:dyDescent="0.25">
      <c r="A102" s="81"/>
      <c r="B102" s="97"/>
      <c r="C102" s="81"/>
      <c r="D102" s="97"/>
      <c r="E102" s="97"/>
      <c r="F102" s="81"/>
      <c r="G102" s="81"/>
      <c r="H102" s="81"/>
      <c r="I102" s="97"/>
      <c r="J102" s="81"/>
      <c r="K102" s="81"/>
      <c r="L102" s="97"/>
      <c r="M102" s="81"/>
      <c r="N102" s="81"/>
      <c r="O102" s="81"/>
      <c r="P102" s="81"/>
      <c r="Q102" s="81"/>
    </row>
    <row r="103" spans="1:17" x14ac:dyDescent="0.25">
      <c r="A103" s="81"/>
      <c r="B103" s="97"/>
      <c r="C103" s="81"/>
      <c r="D103" s="97"/>
      <c r="E103" s="97"/>
      <c r="F103" s="81"/>
      <c r="G103" s="81"/>
      <c r="H103" s="81"/>
      <c r="I103" s="97"/>
      <c r="J103" s="81"/>
      <c r="K103" s="81"/>
      <c r="L103" s="97"/>
      <c r="M103" s="81"/>
      <c r="N103" s="81"/>
      <c r="O103" s="81"/>
      <c r="P103" s="81"/>
      <c r="Q103" s="81"/>
    </row>
    <row r="104" spans="1:17" x14ac:dyDescent="0.25">
      <c r="A104" s="81"/>
      <c r="B104" s="97"/>
      <c r="C104" s="81"/>
      <c r="D104" s="97"/>
      <c r="E104" s="97"/>
      <c r="F104" s="81"/>
      <c r="G104" s="81"/>
      <c r="H104" s="81"/>
      <c r="I104" s="97"/>
      <c r="J104" s="81"/>
      <c r="K104" s="81"/>
      <c r="L104" s="97"/>
      <c r="M104" s="81"/>
      <c r="N104" s="81"/>
      <c r="O104" s="81"/>
      <c r="P104" s="81"/>
      <c r="Q104" s="81"/>
    </row>
    <row r="105" spans="1:17" x14ac:dyDescent="0.25">
      <c r="A105" s="81"/>
      <c r="B105" s="97"/>
      <c r="C105" s="81"/>
      <c r="D105" s="97"/>
      <c r="E105" s="97"/>
      <c r="F105" s="81"/>
      <c r="G105" s="81"/>
      <c r="H105" s="81"/>
      <c r="I105" s="97"/>
      <c r="J105" s="81"/>
      <c r="K105" s="81"/>
      <c r="L105" s="97"/>
      <c r="M105" s="81"/>
      <c r="N105" s="81"/>
      <c r="O105" s="81"/>
      <c r="P105" s="81"/>
      <c r="Q105" s="81"/>
    </row>
    <row r="106" spans="1:17" x14ac:dyDescent="0.25">
      <c r="A106" s="81"/>
      <c r="B106" s="97"/>
      <c r="C106" s="81"/>
      <c r="D106" s="97"/>
      <c r="E106" s="97"/>
      <c r="F106" s="81"/>
      <c r="G106" s="81"/>
      <c r="H106" s="81"/>
      <c r="I106" s="97"/>
      <c r="J106" s="81"/>
      <c r="K106" s="81"/>
      <c r="L106" s="97"/>
      <c r="M106" s="81"/>
      <c r="N106" s="81"/>
      <c r="O106" s="81"/>
      <c r="P106" s="81"/>
      <c r="Q106" s="81"/>
    </row>
    <row r="107" spans="1:17" x14ac:dyDescent="0.25">
      <c r="A107" s="81"/>
      <c r="B107" s="97"/>
      <c r="C107" s="81"/>
      <c r="D107" s="97"/>
      <c r="E107" s="97"/>
      <c r="F107" s="81"/>
      <c r="G107" s="81"/>
      <c r="H107" s="81"/>
      <c r="I107" s="97"/>
      <c r="J107" s="81"/>
      <c r="K107" s="81"/>
      <c r="L107" s="97"/>
      <c r="M107" s="81"/>
      <c r="N107" s="81"/>
      <c r="O107" s="81"/>
      <c r="P107" s="81"/>
      <c r="Q107" s="81"/>
    </row>
    <row r="108" spans="1:17" x14ac:dyDescent="0.25">
      <c r="A108" s="81"/>
      <c r="B108" s="97"/>
      <c r="C108" s="81"/>
      <c r="D108" s="97"/>
      <c r="E108" s="97"/>
      <c r="F108" s="81"/>
      <c r="G108" s="81"/>
      <c r="H108" s="81"/>
      <c r="I108" s="97"/>
      <c r="J108" s="81"/>
      <c r="K108" s="81"/>
      <c r="L108" s="97"/>
      <c r="M108" s="81"/>
      <c r="N108" s="81"/>
      <c r="O108" s="81"/>
      <c r="P108" s="81"/>
      <c r="Q108" s="81"/>
    </row>
    <row r="109" spans="1:17" x14ac:dyDescent="0.25">
      <c r="A109" s="81"/>
      <c r="B109" s="97"/>
      <c r="C109" s="81"/>
      <c r="D109" s="97"/>
      <c r="E109" s="97"/>
      <c r="F109" s="81"/>
      <c r="G109" s="81"/>
      <c r="H109" s="81"/>
      <c r="I109" s="97"/>
      <c r="J109" s="81"/>
      <c r="K109" s="81"/>
      <c r="L109" s="97"/>
      <c r="M109" s="81"/>
      <c r="N109" s="81"/>
      <c r="O109" s="81"/>
      <c r="P109" s="81"/>
      <c r="Q109" s="81"/>
    </row>
    <row r="110" spans="1:17" x14ac:dyDescent="0.25">
      <c r="A110" s="81"/>
      <c r="B110" s="97"/>
      <c r="C110" s="81"/>
      <c r="D110" s="97"/>
      <c r="E110" s="97"/>
      <c r="F110" s="81"/>
      <c r="G110" s="81"/>
      <c r="H110" s="81"/>
      <c r="I110" s="97"/>
      <c r="J110" s="81"/>
      <c r="K110" s="81"/>
      <c r="L110" s="97"/>
      <c r="M110" s="81"/>
      <c r="N110" s="81"/>
      <c r="O110" s="81"/>
      <c r="P110" s="81"/>
      <c r="Q110" s="81"/>
    </row>
    <row r="111" spans="1:17" x14ac:dyDescent="0.25">
      <c r="A111" s="81"/>
      <c r="B111" s="97"/>
      <c r="C111" s="81"/>
      <c r="D111" s="97"/>
      <c r="E111" s="97"/>
      <c r="F111" s="81"/>
      <c r="G111" s="81"/>
      <c r="H111" s="81"/>
      <c r="I111" s="97"/>
      <c r="J111" s="81"/>
      <c r="K111" s="81"/>
      <c r="L111" s="97"/>
      <c r="M111" s="81"/>
      <c r="N111" s="81"/>
      <c r="O111" s="81"/>
      <c r="P111" s="81"/>
      <c r="Q111" s="81"/>
    </row>
    <row r="112" spans="1:17" x14ac:dyDescent="0.25">
      <c r="A112" s="81"/>
      <c r="B112" s="97"/>
      <c r="C112" s="81"/>
      <c r="D112" s="97"/>
      <c r="E112" s="97"/>
      <c r="F112" s="81"/>
      <c r="G112" s="81"/>
      <c r="H112" s="81"/>
      <c r="I112" s="97"/>
      <c r="J112" s="81"/>
      <c r="K112" s="81"/>
      <c r="L112" s="97"/>
      <c r="M112" s="81"/>
      <c r="N112" s="81"/>
      <c r="O112" s="81"/>
      <c r="P112" s="81"/>
      <c r="Q112" s="81"/>
    </row>
    <row r="113" spans="1:17" x14ac:dyDescent="0.25">
      <c r="A113" s="81"/>
      <c r="B113" s="97"/>
      <c r="C113" s="81"/>
      <c r="D113" s="97"/>
      <c r="E113" s="97"/>
      <c r="F113" s="81"/>
      <c r="G113" s="81"/>
      <c r="H113" s="81"/>
      <c r="I113" s="97"/>
      <c r="J113" s="81"/>
      <c r="K113" s="81"/>
      <c r="L113" s="97"/>
      <c r="M113" s="81"/>
      <c r="N113" s="81"/>
      <c r="O113" s="81"/>
      <c r="P113" s="81"/>
      <c r="Q113" s="81"/>
    </row>
    <row r="114" spans="1:17" x14ac:dyDescent="0.25">
      <c r="A114" s="81"/>
      <c r="B114" s="97"/>
      <c r="C114" s="81"/>
      <c r="D114" s="97"/>
      <c r="E114" s="97"/>
      <c r="F114" s="81"/>
      <c r="G114" s="81"/>
      <c r="H114" s="81"/>
      <c r="I114" s="97"/>
      <c r="J114" s="81"/>
      <c r="K114" s="81"/>
      <c r="L114" s="97"/>
      <c r="M114" s="81"/>
      <c r="N114" s="81"/>
      <c r="O114" s="81"/>
      <c r="P114" s="81"/>
      <c r="Q114" s="81"/>
    </row>
    <row r="115" spans="1:17" x14ac:dyDescent="0.25">
      <c r="A115" s="81"/>
      <c r="B115" s="97"/>
      <c r="C115" s="81"/>
      <c r="D115" s="97"/>
      <c r="E115" s="97"/>
      <c r="F115" s="81"/>
      <c r="G115" s="81"/>
      <c r="H115" s="81"/>
      <c r="I115" s="97"/>
      <c r="J115" s="81"/>
      <c r="K115" s="81"/>
      <c r="L115" s="97"/>
      <c r="M115" s="81"/>
      <c r="N115" s="81"/>
      <c r="O115" s="81"/>
      <c r="P115" s="81"/>
      <c r="Q115" s="81"/>
    </row>
    <row r="116" spans="1:17" x14ac:dyDescent="0.25">
      <c r="A116" s="81"/>
      <c r="B116" s="97"/>
      <c r="C116" s="81"/>
      <c r="D116" s="97"/>
      <c r="E116" s="97"/>
      <c r="F116" s="81"/>
      <c r="G116" s="81"/>
      <c r="H116" s="81"/>
      <c r="I116" s="97"/>
      <c r="J116" s="81"/>
      <c r="K116" s="81"/>
      <c r="L116" s="97"/>
      <c r="M116" s="81"/>
      <c r="N116" s="81"/>
      <c r="O116" s="81"/>
      <c r="P116" s="81"/>
      <c r="Q116" s="81"/>
    </row>
    <row r="117" spans="1:17" x14ac:dyDescent="0.25">
      <c r="A117" s="81"/>
      <c r="B117" s="97"/>
      <c r="C117" s="81"/>
      <c r="D117" s="97"/>
      <c r="E117" s="97"/>
      <c r="F117" s="81"/>
      <c r="G117" s="81"/>
      <c r="H117" s="81"/>
      <c r="I117" s="97"/>
      <c r="J117" s="81"/>
      <c r="K117" s="81"/>
      <c r="L117" s="97"/>
      <c r="M117" s="81"/>
      <c r="N117" s="81"/>
      <c r="O117" s="81"/>
      <c r="P117" s="81"/>
      <c r="Q117" s="81"/>
    </row>
    <row r="118" spans="1:17" x14ac:dyDescent="0.25">
      <c r="A118" s="81"/>
      <c r="B118" s="97"/>
      <c r="C118" s="81"/>
      <c r="D118" s="97"/>
      <c r="E118" s="97"/>
      <c r="F118" s="81"/>
      <c r="G118" s="81"/>
      <c r="H118" s="81"/>
      <c r="I118" s="97"/>
      <c r="J118" s="81"/>
      <c r="K118" s="81"/>
      <c r="L118" s="97"/>
      <c r="M118" s="81"/>
      <c r="N118" s="81"/>
      <c r="O118" s="81"/>
      <c r="P118" s="81"/>
      <c r="Q118" s="81"/>
    </row>
    <row r="119" spans="1:17" x14ac:dyDescent="0.25">
      <c r="A119" s="81"/>
      <c r="B119" s="97"/>
      <c r="C119" s="81"/>
      <c r="D119" s="97"/>
      <c r="E119" s="97"/>
      <c r="F119" s="81"/>
      <c r="G119" s="81"/>
      <c r="H119" s="81"/>
      <c r="I119" s="97"/>
      <c r="J119" s="81"/>
      <c r="K119" s="81"/>
      <c r="L119" s="97"/>
      <c r="M119" s="81"/>
      <c r="N119" s="81"/>
      <c r="O119" s="81"/>
      <c r="P119" s="81"/>
      <c r="Q119" s="81"/>
    </row>
    <row r="120" spans="1:17" x14ac:dyDescent="0.25">
      <c r="A120" s="81"/>
      <c r="B120" s="97"/>
      <c r="C120" s="81"/>
      <c r="D120" s="97"/>
      <c r="E120" s="97"/>
      <c r="F120" s="81"/>
      <c r="G120" s="81"/>
      <c r="H120" s="81"/>
      <c r="I120" s="97"/>
      <c r="J120" s="81"/>
      <c r="K120" s="81"/>
      <c r="L120" s="97"/>
      <c r="M120" s="81"/>
      <c r="N120" s="81"/>
      <c r="O120" s="81"/>
      <c r="P120" s="81"/>
      <c r="Q120" s="81"/>
    </row>
    <row r="121" spans="1:17" x14ac:dyDescent="0.25">
      <c r="A121" s="81"/>
      <c r="B121" s="97"/>
      <c r="C121" s="81"/>
      <c r="D121" s="97"/>
      <c r="E121" s="97"/>
      <c r="F121" s="81"/>
      <c r="G121" s="81"/>
      <c r="H121" s="81"/>
      <c r="I121" s="97"/>
      <c r="J121" s="81"/>
      <c r="K121" s="81"/>
      <c r="L121" s="97"/>
      <c r="M121" s="81"/>
      <c r="N121" s="81"/>
      <c r="O121" s="81"/>
      <c r="P121" s="81"/>
      <c r="Q121" s="81"/>
    </row>
    <row r="122" spans="1:17" x14ac:dyDescent="0.25">
      <c r="A122" s="81"/>
      <c r="B122" s="97"/>
      <c r="C122" s="81"/>
      <c r="D122" s="97"/>
      <c r="E122" s="97"/>
      <c r="F122" s="81"/>
      <c r="G122" s="81"/>
      <c r="H122" s="81"/>
      <c r="I122" s="97"/>
      <c r="J122" s="81"/>
      <c r="K122" s="81"/>
      <c r="L122" s="97"/>
      <c r="M122" s="81"/>
      <c r="N122" s="81"/>
      <c r="O122" s="81"/>
      <c r="P122" s="81"/>
      <c r="Q122" s="81"/>
    </row>
    <row r="123" spans="1:17" x14ac:dyDescent="0.25">
      <c r="A123" s="81"/>
      <c r="B123" s="97"/>
      <c r="C123" s="81"/>
      <c r="D123" s="97"/>
      <c r="E123" s="97"/>
      <c r="F123" s="81"/>
      <c r="G123" s="81"/>
      <c r="H123" s="81"/>
      <c r="I123" s="97"/>
      <c r="J123" s="81"/>
      <c r="K123" s="81"/>
      <c r="L123" s="97"/>
      <c r="M123" s="81"/>
      <c r="N123" s="81"/>
      <c r="O123" s="81"/>
      <c r="P123" s="81"/>
      <c r="Q123" s="81"/>
    </row>
    <row r="124" spans="1:17" x14ac:dyDescent="0.25">
      <c r="A124" s="81"/>
      <c r="B124" s="97"/>
      <c r="C124" s="81"/>
      <c r="D124" s="97"/>
      <c r="E124" s="97"/>
      <c r="F124" s="81"/>
      <c r="G124" s="81"/>
      <c r="H124" s="81"/>
      <c r="I124" s="97"/>
      <c r="J124" s="81"/>
      <c r="K124" s="81"/>
      <c r="L124" s="97"/>
      <c r="M124" s="81"/>
      <c r="N124" s="81"/>
      <c r="O124" s="81"/>
      <c r="P124" s="81"/>
      <c r="Q124" s="81"/>
    </row>
    <row r="125" spans="1:17" x14ac:dyDescent="0.25">
      <c r="A125" s="81"/>
      <c r="B125" s="97"/>
      <c r="C125" s="81"/>
      <c r="D125" s="97"/>
      <c r="E125" s="97"/>
      <c r="F125" s="81"/>
      <c r="G125" s="81"/>
      <c r="H125" s="81"/>
      <c r="I125" s="97"/>
      <c r="J125" s="81"/>
      <c r="K125" s="81"/>
      <c r="L125" s="97"/>
      <c r="M125" s="81"/>
      <c r="N125" s="81"/>
      <c r="O125" s="81"/>
      <c r="P125" s="81"/>
      <c r="Q125" s="81"/>
    </row>
    <row r="126" spans="1:17" x14ac:dyDescent="0.25">
      <c r="A126" s="81"/>
      <c r="B126" s="97"/>
      <c r="C126" s="81"/>
      <c r="D126" s="97"/>
      <c r="E126" s="97"/>
      <c r="F126" s="81"/>
      <c r="G126" s="81"/>
      <c r="H126" s="81"/>
      <c r="I126" s="97"/>
      <c r="J126" s="81"/>
      <c r="K126" s="81"/>
      <c r="L126" s="97"/>
      <c r="M126" s="81"/>
      <c r="N126" s="81"/>
      <c r="O126" s="81"/>
      <c r="P126" s="81"/>
      <c r="Q126" s="81"/>
    </row>
    <row r="127" spans="1:17" x14ac:dyDescent="0.25">
      <c r="A127" s="81"/>
      <c r="B127" s="97"/>
      <c r="C127" s="81"/>
      <c r="D127" s="97"/>
      <c r="E127" s="97"/>
      <c r="F127" s="81"/>
      <c r="G127" s="81"/>
      <c r="H127" s="81"/>
      <c r="I127" s="97"/>
      <c r="J127" s="81"/>
      <c r="K127" s="81"/>
      <c r="L127" s="97"/>
      <c r="M127" s="81"/>
      <c r="N127" s="81"/>
      <c r="O127" s="81"/>
      <c r="P127" s="81"/>
      <c r="Q127" s="81"/>
    </row>
  </sheetData>
  <mergeCells count="68">
    <mergeCell ref="C33:D33"/>
    <mergeCell ref="J33:K33"/>
    <mergeCell ref="C37:D37"/>
    <mergeCell ref="J37:K37"/>
    <mergeCell ref="C34:D34"/>
    <mergeCell ref="J34:K34"/>
    <mergeCell ref="C35:D35"/>
    <mergeCell ref="J35:K35"/>
    <mergeCell ref="C36:D36"/>
    <mergeCell ref="J36:K36"/>
    <mergeCell ref="C30:D30"/>
    <mergeCell ref="J30:K30"/>
    <mergeCell ref="C31:D31"/>
    <mergeCell ref="J31:K31"/>
    <mergeCell ref="C32:D32"/>
    <mergeCell ref="J32:K32"/>
    <mergeCell ref="C28:D28"/>
    <mergeCell ref="J27:K27"/>
    <mergeCell ref="J28:K28"/>
    <mergeCell ref="C29:D29"/>
    <mergeCell ref="J29:K29"/>
    <mergeCell ref="C26:D26"/>
    <mergeCell ref="J25:K25"/>
    <mergeCell ref="C24:D24"/>
    <mergeCell ref="C27:D27"/>
    <mergeCell ref="J26:K26"/>
    <mergeCell ref="J23:K23"/>
    <mergeCell ref="C25:D25"/>
    <mergeCell ref="J24:K24"/>
    <mergeCell ref="C23:D23"/>
    <mergeCell ref="J22:K22"/>
    <mergeCell ref="J19:K19"/>
    <mergeCell ref="J17:K17"/>
    <mergeCell ref="J18:K18"/>
    <mergeCell ref="J20:K20"/>
    <mergeCell ref="J21:K21"/>
    <mergeCell ref="C15:D15"/>
    <mergeCell ref="J15:K15"/>
    <mergeCell ref="C16:D16"/>
    <mergeCell ref="J16:K16"/>
    <mergeCell ref="C17:D17"/>
    <mergeCell ref="C12:D12"/>
    <mergeCell ref="J11:K11"/>
    <mergeCell ref="C13:D13"/>
    <mergeCell ref="J12:K12"/>
    <mergeCell ref="C14:D14"/>
    <mergeCell ref="J13:K13"/>
    <mergeCell ref="J14:K14"/>
    <mergeCell ref="C7:D7"/>
    <mergeCell ref="J7:K7"/>
    <mergeCell ref="C9:D9"/>
    <mergeCell ref="J8:K8"/>
    <mergeCell ref="C11:D11"/>
    <mergeCell ref="J10:K10"/>
    <mergeCell ref="C8:D8"/>
    <mergeCell ref="C10:D10"/>
    <mergeCell ref="J9:K9"/>
    <mergeCell ref="C2:D3"/>
    <mergeCell ref="J2:K3"/>
    <mergeCell ref="C5:D5"/>
    <mergeCell ref="J5:K5"/>
    <mergeCell ref="C6:D6"/>
    <mergeCell ref="J6:K6"/>
    <mergeCell ref="C18:D18"/>
    <mergeCell ref="C19:D19"/>
    <mergeCell ref="C20:D20"/>
    <mergeCell ref="C21:D21"/>
    <mergeCell ref="C22:D22"/>
  </mergeCells>
  <pageMargins left="0.7" right="0.7" top="0.75" bottom="0.75" header="0.3" footer="0.3"/>
  <pageSetup paperSize="9" orientation="portrait" horizontalDpi="300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52"/>
  <sheetViews>
    <sheetView tabSelected="1" topLeftCell="A7" workbookViewId="0">
      <selection activeCell="B30" sqref="B30"/>
    </sheetView>
  </sheetViews>
  <sheetFormatPr defaultRowHeight="15" x14ac:dyDescent="0.25"/>
  <cols>
    <col min="1" max="1" width="11.5703125" style="21" customWidth="1"/>
    <col min="2" max="2" width="24.140625" customWidth="1"/>
    <col min="3" max="3" width="14" style="21" customWidth="1"/>
    <col min="4" max="4" width="30" style="21" customWidth="1"/>
  </cols>
  <sheetData>
    <row r="1" spans="1:4" ht="21.75" thickBot="1" x14ac:dyDescent="0.4">
      <c r="A1" s="20"/>
      <c r="B1" s="12" t="s">
        <v>104</v>
      </c>
      <c r="C1" s="20"/>
      <c r="D1" s="18">
        <v>43962</v>
      </c>
    </row>
    <row r="2" spans="1:4" x14ac:dyDescent="0.25">
      <c r="A2" s="13" t="s">
        <v>95</v>
      </c>
      <c r="B2" s="14" t="s">
        <v>92</v>
      </c>
      <c r="C2" s="4" t="s">
        <v>93</v>
      </c>
      <c r="D2" s="4" t="s">
        <v>94</v>
      </c>
    </row>
    <row r="3" spans="1:4" x14ac:dyDescent="0.25">
      <c r="A3" s="24">
        <v>1</v>
      </c>
      <c r="B3" s="2" t="s">
        <v>105</v>
      </c>
      <c r="C3" s="15">
        <v>42826</v>
      </c>
      <c r="D3" s="22" t="s">
        <v>3</v>
      </c>
    </row>
    <row r="4" spans="1:4" x14ac:dyDescent="0.25">
      <c r="A4" s="24">
        <v>2</v>
      </c>
      <c r="B4" s="2" t="s">
        <v>105</v>
      </c>
      <c r="C4" s="15">
        <v>42826</v>
      </c>
      <c r="D4" s="22" t="s">
        <v>7</v>
      </c>
    </row>
    <row r="5" spans="1:4" x14ac:dyDescent="0.25">
      <c r="A5" s="24">
        <v>3</v>
      </c>
      <c r="B5" s="2" t="s">
        <v>105</v>
      </c>
      <c r="C5" s="15">
        <v>42826</v>
      </c>
      <c r="D5" s="22" t="s">
        <v>106</v>
      </c>
    </row>
    <row r="6" spans="1:4" x14ac:dyDescent="0.25">
      <c r="A6" s="24">
        <v>4</v>
      </c>
      <c r="B6" s="2" t="s">
        <v>107</v>
      </c>
      <c r="C6" s="22" t="s">
        <v>23</v>
      </c>
      <c r="D6" s="22" t="s">
        <v>0</v>
      </c>
    </row>
    <row r="7" spans="1:4" x14ac:dyDescent="0.25">
      <c r="A7" s="24">
        <v>5</v>
      </c>
      <c r="B7" s="2" t="s">
        <v>156</v>
      </c>
      <c r="C7" s="22">
        <v>2017</v>
      </c>
      <c r="D7" s="22" t="s">
        <v>266</v>
      </c>
    </row>
    <row r="8" spans="1:4" x14ac:dyDescent="0.25">
      <c r="A8" s="24">
        <v>6</v>
      </c>
      <c r="B8" s="2" t="s">
        <v>156</v>
      </c>
      <c r="C8" s="22">
        <v>2017</v>
      </c>
      <c r="D8" s="22" t="s">
        <v>266</v>
      </c>
    </row>
    <row r="9" spans="1:4" x14ac:dyDescent="0.25">
      <c r="A9" s="24">
        <v>7</v>
      </c>
      <c r="B9" s="2" t="s">
        <v>108</v>
      </c>
      <c r="C9" s="22">
        <v>2018</v>
      </c>
      <c r="D9" s="22" t="s">
        <v>7</v>
      </c>
    </row>
    <row r="10" spans="1:4" x14ac:dyDescent="0.25">
      <c r="A10" s="24">
        <v>8</v>
      </c>
      <c r="B10" s="2" t="s">
        <v>109</v>
      </c>
      <c r="C10" s="22">
        <v>2015</v>
      </c>
      <c r="D10" s="22" t="s">
        <v>3</v>
      </c>
    </row>
    <row r="11" spans="1:4" x14ac:dyDescent="0.25">
      <c r="A11" s="24">
        <v>9</v>
      </c>
      <c r="B11" s="2" t="s">
        <v>109</v>
      </c>
      <c r="C11" s="22">
        <v>2015</v>
      </c>
      <c r="D11" s="22" t="s">
        <v>3</v>
      </c>
    </row>
    <row r="12" spans="1:4" x14ac:dyDescent="0.25">
      <c r="A12" s="24">
        <v>10</v>
      </c>
      <c r="B12" s="2" t="s">
        <v>109</v>
      </c>
      <c r="C12" s="22">
        <v>2015</v>
      </c>
      <c r="D12" s="22" t="s">
        <v>3</v>
      </c>
    </row>
    <row r="13" spans="1:4" x14ac:dyDescent="0.25">
      <c r="A13" s="24">
        <v>11</v>
      </c>
      <c r="B13" s="2" t="s">
        <v>109</v>
      </c>
      <c r="C13" s="22">
        <v>2015</v>
      </c>
      <c r="D13" s="16" t="s">
        <v>3</v>
      </c>
    </row>
    <row r="14" spans="1:4" x14ac:dyDescent="0.25">
      <c r="A14" s="24">
        <v>12</v>
      </c>
      <c r="B14" s="2" t="s">
        <v>107</v>
      </c>
      <c r="C14" s="23">
        <v>2017</v>
      </c>
      <c r="D14" s="17" t="s">
        <v>104</v>
      </c>
    </row>
    <row r="15" spans="1:4" x14ac:dyDescent="0.25">
      <c r="A15" s="24">
        <v>13</v>
      </c>
      <c r="B15" s="2" t="s">
        <v>107</v>
      </c>
      <c r="C15" s="22">
        <v>2017</v>
      </c>
      <c r="D15" s="17" t="s">
        <v>104</v>
      </c>
    </row>
    <row r="16" spans="1:4" x14ac:dyDescent="0.25">
      <c r="A16" s="24">
        <v>14</v>
      </c>
      <c r="B16" s="2" t="s">
        <v>110</v>
      </c>
      <c r="C16" s="22">
        <v>2018</v>
      </c>
      <c r="D16" s="22" t="s">
        <v>7</v>
      </c>
    </row>
    <row r="17" spans="1:4" x14ac:dyDescent="0.25">
      <c r="A17" s="24">
        <v>15</v>
      </c>
      <c r="B17" s="2" t="s">
        <v>108</v>
      </c>
      <c r="C17" s="22">
        <v>2018</v>
      </c>
      <c r="D17" s="22" t="s">
        <v>7</v>
      </c>
    </row>
    <row r="18" spans="1:4" x14ac:dyDescent="0.25">
      <c r="A18" s="24">
        <v>16</v>
      </c>
      <c r="B18" s="2" t="s">
        <v>111</v>
      </c>
      <c r="C18" s="22">
        <v>2017</v>
      </c>
      <c r="D18" s="22" t="s">
        <v>31</v>
      </c>
    </row>
    <row r="19" spans="1:4" x14ac:dyDescent="0.25">
      <c r="A19" s="24">
        <v>17</v>
      </c>
      <c r="B19" s="2" t="s">
        <v>110</v>
      </c>
      <c r="C19" s="22">
        <v>2018</v>
      </c>
      <c r="D19" s="22" t="s">
        <v>7</v>
      </c>
    </row>
    <row r="20" spans="1:4" x14ac:dyDescent="0.25">
      <c r="A20" s="24">
        <v>18</v>
      </c>
      <c r="B20" s="2" t="s">
        <v>111</v>
      </c>
      <c r="C20" s="22">
        <v>2018</v>
      </c>
      <c r="D20" s="17" t="s">
        <v>104</v>
      </c>
    </row>
    <row r="21" spans="1:4" x14ac:dyDescent="0.25">
      <c r="A21" s="24">
        <v>19</v>
      </c>
      <c r="B21" s="2" t="s">
        <v>111</v>
      </c>
      <c r="C21" s="22">
        <v>2018</v>
      </c>
      <c r="D21" s="17" t="s">
        <v>104</v>
      </c>
    </row>
    <row r="22" spans="1:4" x14ac:dyDescent="0.25">
      <c r="A22" s="24">
        <v>20</v>
      </c>
      <c r="B22" s="2" t="s">
        <v>157</v>
      </c>
      <c r="C22" s="22">
        <v>2015</v>
      </c>
      <c r="D22" s="22" t="s">
        <v>31</v>
      </c>
    </row>
    <row r="23" spans="1:4" x14ac:dyDescent="0.25">
      <c r="A23" s="24">
        <v>21</v>
      </c>
      <c r="B23" s="2" t="s">
        <v>111</v>
      </c>
      <c r="C23" s="22">
        <v>2018</v>
      </c>
      <c r="D23" s="17" t="s">
        <v>104</v>
      </c>
    </row>
    <row r="24" spans="1:4" x14ac:dyDescent="0.25">
      <c r="A24" s="24">
        <v>22</v>
      </c>
      <c r="B24" s="2" t="s">
        <v>111</v>
      </c>
      <c r="C24" s="22">
        <v>2018</v>
      </c>
      <c r="D24" s="17" t="s">
        <v>104</v>
      </c>
    </row>
    <row r="25" spans="1:4" x14ac:dyDescent="0.25">
      <c r="A25" s="24">
        <v>23</v>
      </c>
      <c r="B25" s="2" t="s">
        <v>110</v>
      </c>
      <c r="C25" s="22">
        <v>2018</v>
      </c>
      <c r="D25" s="22" t="s">
        <v>7</v>
      </c>
    </row>
    <row r="26" spans="1:4" x14ac:dyDescent="0.25">
      <c r="A26" s="24">
        <v>24</v>
      </c>
      <c r="B26" s="2" t="s">
        <v>111</v>
      </c>
      <c r="C26" s="22">
        <v>2018</v>
      </c>
      <c r="D26" s="17" t="s">
        <v>104</v>
      </c>
    </row>
    <row r="27" spans="1:4" x14ac:dyDescent="0.25">
      <c r="A27" s="24">
        <v>25</v>
      </c>
      <c r="B27" s="2" t="s">
        <v>111</v>
      </c>
      <c r="C27" s="22">
        <v>2018</v>
      </c>
      <c r="D27" s="17" t="s">
        <v>104</v>
      </c>
    </row>
    <row r="28" spans="1:4" x14ac:dyDescent="0.25">
      <c r="A28" s="24">
        <v>26</v>
      </c>
      <c r="B28" s="2" t="s">
        <v>111</v>
      </c>
      <c r="C28" s="22">
        <v>2018</v>
      </c>
      <c r="D28" s="17" t="s">
        <v>104</v>
      </c>
    </row>
    <row r="29" spans="1:4" x14ac:dyDescent="0.25">
      <c r="A29" s="24">
        <v>27</v>
      </c>
      <c r="B29" s="2" t="s">
        <v>110</v>
      </c>
      <c r="C29" s="22">
        <v>2018</v>
      </c>
      <c r="D29" s="22" t="s">
        <v>7</v>
      </c>
    </row>
    <row r="30" spans="1:4" x14ac:dyDescent="0.25">
      <c r="A30" s="24">
        <v>28</v>
      </c>
      <c r="B30" s="2" t="s">
        <v>107</v>
      </c>
      <c r="C30" s="22">
        <v>2020</v>
      </c>
      <c r="D30" s="17" t="s">
        <v>7</v>
      </c>
    </row>
    <row r="31" spans="1:4" x14ac:dyDescent="0.25">
      <c r="A31" s="24">
        <v>29</v>
      </c>
      <c r="B31" s="2" t="s">
        <v>111</v>
      </c>
      <c r="C31" s="22">
        <v>2018</v>
      </c>
      <c r="D31" s="17" t="s">
        <v>13</v>
      </c>
    </row>
    <row r="32" spans="1:4" x14ac:dyDescent="0.25">
      <c r="A32" s="24">
        <v>30</v>
      </c>
      <c r="B32" s="2" t="s">
        <v>111</v>
      </c>
      <c r="C32" s="22">
        <v>2018</v>
      </c>
      <c r="D32" s="17" t="s">
        <v>104</v>
      </c>
    </row>
    <row r="33" spans="1:4" x14ac:dyDescent="0.25">
      <c r="A33" s="24">
        <v>31</v>
      </c>
      <c r="B33" s="2" t="s">
        <v>112</v>
      </c>
      <c r="C33" s="22">
        <v>2019</v>
      </c>
      <c r="D33" s="22" t="s">
        <v>7</v>
      </c>
    </row>
    <row r="34" spans="1:4" x14ac:dyDescent="0.25">
      <c r="A34" s="24">
        <v>32</v>
      </c>
      <c r="B34" s="2" t="s">
        <v>110</v>
      </c>
      <c r="C34" s="22">
        <v>2019</v>
      </c>
      <c r="D34" s="22" t="s">
        <v>24</v>
      </c>
    </row>
    <row r="35" spans="1:4" x14ac:dyDescent="0.25">
      <c r="A35" s="24">
        <v>33</v>
      </c>
      <c r="B35" s="2" t="s">
        <v>110</v>
      </c>
      <c r="C35" s="22">
        <v>2019</v>
      </c>
      <c r="D35" s="22" t="s">
        <v>24</v>
      </c>
    </row>
    <row r="36" spans="1:4" x14ac:dyDescent="0.25">
      <c r="A36" s="24">
        <v>34</v>
      </c>
      <c r="B36" s="2" t="s">
        <v>110</v>
      </c>
      <c r="C36" s="22">
        <v>2019</v>
      </c>
      <c r="D36" s="22" t="s">
        <v>13</v>
      </c>
    </row>
    <row r="37" spans="1:4" x14ac:dyDescent="0.25">
      <c r="A37" s="24">
        <v>35</v>
      </c>
      <c r="B37" s="2" t="s">
        <v>115</v>
      </c>
      <c r="C37" s="22">
        <v>2019</v>
      </c>
      <c r="D37" s="17" t="s">
        <v>104</v>
      </c>
    </row>
    <row r="38" spans="1:4" x14ac:dyDescent="0.25">
      <c r="A38" s="24">
        <v>36</v>
      </c>
      <c r="B38" s="2" t="s">
        <v>115</v>
      </c>
      <c r="C38" s="22">
        <v>2019</v>
      </c>
      <c r="D38" s="17" t="s">
        <v>104</v>
      </c>
    </row>
    <row r="39" spans="1:4" x14ac:dyDescent="0.25">
      <c r="A39" s="24">
        <v>37</v>
      </c>
      <c r="B39" s="2" t="s">
        <v>115</v>
      </c>
      <c r="C39" s="22">
        <v>2019</v>
      </c>
      <c r="D39" s="17" t="s">
        <v>104</v>
      </c>
    </row>
    <row r="40" spans="1:4" x14ac:dyDescent="0.25">
      <c r="A40" s="24">
        <v>38</v>
      </c>
      <c r="B40" s="2" t="s">
        <v>115</v>
      </c>
      <c r="C40" s="22">
        <v>2019</v>
      </c>
      <c r="D40" s="17" t="s">
        <v>104</v>
      </c>
    </row>
    <row r="41" spans="1:4" x14ac:dyDescent="0.25">
      <c r="A41" s="24">
        <v>39</v>
      </c>
      <c r="B41" s="2" t="s">
        <v>155</v>
      </c>
      <c r="C41" s="22">
        <v>2020</v>
      </c>
      <c r="D41" s="22" t="s">
        <v>3</v>
      </c>
    </row>
    <row r="42" spans="1:4" x14ac:dyDescent="0.25">
      <c r="A42" s="24">
        <v>40</v>
      </c>
      <c r="B42" s="2" t="s">
        <v>155</v>
      </c>
      <c r="C42" s="22">
        <v>2020</v>
      </c>
      <c r="D42" s="22" t="s">
        <v>3</v>
      </c>
    </row>
    <row r="43" spans="1:4" x14ac:dyDescent="0.25">
      <c r="A43" s="24">
        <v>41</v>
      </c>
      <c r="B43" s="2" t="s">
        <v>155</v>
      </c>
      <c r="C43" s="22">
        <v>2020</v>
      </c>
      <c r="D43" s="22" t="s">
        <v>106</v>
      </c>
    </row>
    <row r="44" spans="1:4" x14ac:dyDescent="0.25">
      <c r="A44" s="24">
        <v>42</v>
      </c>
      <c r="B44" s="2" t="s">
        <v>155</v>
      </c>
      <c r="C44" s="22">
        <v>2020</v>
      </c>
      <c r="D44" s="22" t="s">
        <v>106</v>
      </c>
    </row>
    <row r="45" spans="1:4" x14ac:dyDescent="0.25">
      <c r="A45" s="24">
        <v>43</v>
      </c>
      <c r="B45" s="2" t="s">
        <v>155</v>
      </c>
      <c r="C45" s="22">
        <v>2020</v>
      </c>
      <c r="D45" s="22" t="s">
        <v>106</v>
      </c>
    </row>
    <row r="46" spans="1:4" x14ac:dyDescent="0.25">
      <c r="A46" s="24">
        <v>44</v>
      </c>
      <c r="B46" s="2" t="s">
        <v>155</v>
      </c>
      <c r="C46" s="22">
        <v>2020</v>
      </c>
      <c r="D46" s="22" t="s">
        <v>106</v>
      </c>
    </row>
    <row r="47" spans="1:4" x14ac:dyDescent="0.25">
      <c r="A47" s="24">
        <v>45</v>
      </c>
      <c r="B47" s="2" t="s">
        <v>155</v>
      </c>
      <c r="C47" s="22">
        <v>2020</v>
      </c>
      <c r="D47" s="22" t="s">
        <v>106</v>
      </c>
    </row>
    <row r="48" spans="1:4" x14ac:dyDescent="0.25">
      <c r="A48" s="24">
        <v>46</v>
      </c>
      <c r="B48" s="2" t="s">
        <v>155</v>
      </c>
      <c r="C48" s="22">
        <v>2020</v>
      </c>
      <c r="D48" s="22" t="s">
        <v>7</v>
      </c>
    </row>
    <row r="49" spans="1:4" x14ac:dyDescent="0.25">
      <c r="A49" s="24">
        <v>47</v>
      </c>
      <c r="B49" s="2" t="s">
        <v>155</v>
      </c>
      <c r="C49" s="22">
        <v>2020</v>
      </c>
      <c r="D49" s="22" t="s">
        <v>152</v>
      </c>
    </row>
    <row r="50" spans="1:4" x14ac:dyDescent="0.25">
      <c r="A50" s="24">
        <v>48</v>
      </c>
      <c r="B50" s="2" t="s">
        <v>158</v>
      </c>
      <c r="C50" s="22">
        <v>2020</v>
      </c>
      <c r="D50" s="22" t="s">
        <v>7</v>
      </c>
    </row>
    <row r="51" spans="1:4" x14ac:dyDescent="0.25">
      <c r="A51" s="24">
        <v>49</v>
      </c>
      <c r="B51" s="2"/>
      <c r="C51" s="22"/>
      <c r="D51" s="22"/>
    </row>
    <row r="52" spans="1:4" x14ac:dyDescent="0.25">
      <c r="A52" s="24">
        <v>50</v>
      </c>
      <c r="B52" s="2"/>
      <c r="C52" s="22"/>
      <c r="D52" s="22"/>
    </row>
  </sheetData>
  <autoFilter ref="A2:D52"/>
  <pageMargins left="0.70866141732283472" right="0.70866141732283472" top="0.74803149606299213" bottom="0.74803149606299213" header="0.31496062992125984" footer="0.31496062992125984"/>
  <pageSetup paperSize="8" scale="135" orientation="portrait" horizontalDpi="300" verticalDpi="3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G48"/>
  <sheetViews>
    <sheetView workbookViewId="0">
      <selection activeCell="D6" sqref="D6"/>
    </sheetView>
  </sheetViews>
  <sheetFormatPr defaultRowHeight="15" x14ac:dyDescent="0.25"/>
  <cols>
    <col min="1" max="1" width="6.140625" customWidth="1"/>
    <col min="2" max="2" width="25.140625" bestFit="1" customWidth="1"/>
    <col min="3" max="3" width="8.28515625" style="1" customWidth="1"/>
    <col min="4" max="4" width="7.7109375" style="1" customWidth="1"/>
    <col min="5" max="5" width="10.140625" bestFit="1" customWidth="1"/>
    <col min="6" max="6" width="46.42578125" customWidth="1"/>
    <col min="7" max="7" width="73.28515625" style="1" customWidth="1"/>
  </cols>
  <sheetData>
    <row r="2" spans="2:7" ht="18.75" x14ac:dyDescent="0.3">
      <c r="B2" s="7" t="s">
        <v>37</v>
      </c>
    </row>
    <row r="3" spans="2:7" ht="18" x14ac:dyDescent="0.25">
      <c r="B3" s="8" t="s">
        <v>38</v>
      </c>
    </row>
    <row r="4" spans="2:7" x14ac:dyDescent="0.25">
      <c r="B4" s="2"/>
      <c r="C4" s="205" t="s">
        <v>39</v>
      </c>
      <c r="D4" s="206"/>
      <c r="E4" s="3"/>
      <c r="F4" s="3"/>
      <c r="G4" s="4" t="s">
        <v>40</v>
      </c>
    </row>
    <row r="5" spans="2:7" x14ac:dyDescent="0.25">
      <c r="B5" s="4" t="s">
        <v>41</v>
      </c>
      <c r="C5" s="4" t="s">
        <v>42</v>
      </c>
      <c r="D5" s="4" t="s">
        <v>43</v>
      </c>
      <c r="E5" s="2"/>
      <c r="F5" s="2"/>
      <c r="G5" s="3"/>
    </row>
    <row r="6" spans="2:7" x14ac:dyDescent="0.25">
      <c r="B6" s="19">
        <v>44075</v>
      </c>
      <c r="C6" s="5">
        <v>44075</v>
      </c>
      <c r="D6" s="5"/>
      <c r="E6" s="2"/>
      <c r="F6" s="2" t="s">
        <v>44</v>
      </c>
      <c r="G6" s="3"/>
    </row>
    <row r="7" spans="2:7" x14ac:dyDescent="0.25">
      <c r="B7" s="6"/>
      <c r="C7" s="3"/>
      <c r="D7" s="3"/>
      <c r="E7" s="2"/>
      <c r="F7" s="2" t="s">
        <v>45</v>
      </c>
      <c r="G7" s="3"/>
    </row>
    <row r="8" spans="2:7" x14ac:dyDescent="0.25">
      <c r="B8" s="6"/>
      <c r="C8" s="3"/>
      <c r="D8" s="3"/>
      <c r="E8" s="2"/>
      <c r="F8" s="2"/>
      <c r="G8" s="3"/>
    </row>
    <row r="9" spans="2:7" x14ac:dyDescent="0.25">
      <c r="B9" s="6"/>
      <c r="C9" s="3"/>
      <c r="D9" s="3"/>
      <c r="E9" s="2"/>
      <c r="F9" s="2"/>
      <c r="G9" s="3"/>
    </row>
    <row r="10" spans="2:7" x14ac:dyDescent="0.25">
      <c r="B10" s="6" t="s">
        <v>46</v>
      </c>
      <c r="C10" s="5">
        <f>C6-90</f>
        <v>43985</v>
      </c>
      <c r="D10" s="3"/>
      <c r="E10" s="2" t="s">
        <v>47</v>
      </c>
      <c r="F10" s="2" t="s">
        <v>48</v>
      </c>
      <c r="G10" s="3"/>
    </row>
    <row r="11" spans="2:7" x14ac:dyDescent="0.25">
      <c r="B11" s="6"/>
      <c r="C11" s="3"/>
      <c r="D11" s="3"/>
      <c r="E11" s="2"/>
      <c r="F11" s="2" t="s">
        <v>49</v>
      </c>
      <c r="G11" s="3"/>
    </row>
    <row r="12" spans="2:7" x14ac:dyDescent="0.25">
      <c r="B12" s="6"/>
      <c r="C12" s="3"/>
      <c r="D12" s="3"/>
      <c r="E12" s="2"/>
      <c r="F12" s="2" t="s">
        <v>50</v>
      </c>
      <c r="G12" s="3"/>
    </row>
    <row r="13" spans="2:7" x14ac:dyDescent="0.25">
      <c r="B13" s="6"/>
      <c r="C13" s="3"/>
      <c r="D13" s="3"/>
      <c r="E13" s="2"/>
      <c r="F13" s="2" t="s">
        <v>51</v>
      </c>
      <c r="G13" s="3"/>
    </row>
    <row r="14" spans="2:7" x14ac:dyDescent="0.25">
      <c r="B14" s="6"/>
      <c r="C14" s="3"/>
      <c r="D14" s="3"/>
      <c r="E14" s="2"/>
      <c r="F14" s="2" t="s">
        <v>52</v>
      </c>
      <c r="G14" s="3"/>
    </row>
    <row r="15" spans="2:7" x14ac:dyDescent="0.25">
      <c r="B15" s="6"/>
      <c r="C15" s="3"/>
      <c r="D15" s="3"/>
      <c r="E15" s="2"/>
      <c r="F15" s="2" t="s">
        <v>53</v>
      </c>
      <c r="G15" s="3"/>
    </row>
    <row r="16" spans="2:7" x14ac:dyDescent="0.25">
      <c r="B16" s="6"/>
      <c r="C16" s="3"/>
      <c r="D16" s="3"/>
      <c r="E16" s="2"/>
      <c r="F16" s="2" t="s">
        <v>54</v>
      </c>
      <c r="G16" s="3"/>
    </row>
    <row r="17" spans="2:7" x14ac:dyDescent="0.25">
      <c r="B17" s="6"/>
      <c r="C17" s="3"/>
      <c r="D17" s="3"/>
      <c r="E17" s="2"/>
      <c r="F17" s="2" t="s">
        <v>114</v>
      </c>
      <c r="G17" s="3"/>
    </row>
    <row r="18" spans="2:7" x14ac:dyDescent="0.25">
      <c r="B18" s="6"/>
      <c r="C18" s="3"/>
      <c r="D18" s="3"/>
      <c r="E18" s="2"/>
      <c r="F18" s="2" t="s">
        <v>55</v>
      </c>
      <c r="G18" s="3"/>
    </row>
    <row r="19" spans="2:7" x14ac:dyDescent="0.25">
      <c r="B19" s="6"/>
      <c r="C19" s="3"/>
      <c r="D19" s="3"/>
      <c r="E19" s="2"/>
      <c r="F19" s="2" t="s">
        <v>56</v>
      </c>
      <c r="G19" s="3"/>
    </row>
    <row r="20" spans="2:7" x14ac:dyDescent="0.25">
      <c r="B20" s="6"/>
      <c r="C20" s="3"/>
      <c r="D20" s="3"/>
      <c r="E20" s="2"/>
      <c r="F20" s="2" t="s">
        <v>57</v>
      </c>
      <c r="G20" s="3"/>
    </row>
    <row r="21" spans="2:7" x14ac:dyDescent="0.25">
      <c r="B21" s="6"/>
      <c r="C21" s="3"/>
      <c r="D21" s="3"/>
      <c r="E21" s="2"/>
      <c r="F21" s="2" t="s">
        <v>58</v>
      </c>
      <c r="G21" s="3"/>
    </row>
    <row r="22" spans="2:7" x14ac:dyDescent="0.25">
      <c r="B22" s="6"/>
      <c r="C22" s="3"/>
      <c r="D22" s="3"/>
      <c r="E22" s="2"/>
      <c r="F22" s="2" t="s">
        <v>59</v>
      </c>
      <c r="G22" s="3"/>
    </row>
    <row r="23" spans="2:7" x14ac:dyDescent="0.25">
      <c r="B23" s="6"/>
      <c r="C23" s="3"/>
      <c r="D23" s="3"/>
      <c r="E23" s="2"/>
      <c r="F23" s="2" t="s">
        <v>60</v>
      </c>
      <c r="G23" s="3"/>
    </row>
    <row r="24" spans="2:7" x14ac:dyDescent="0.25">
      <c r="B24" s="6"/>
      <c r="C24" s="3"/>
      <c r="D24" s="3"/>
      <c r="E24" s="2"/>
      <c r="F24" s="2" t="s">
        <v>61</v>
      </c>
      <c r="G24" s="3"/>
    </row>
    <row r="25" spans="2:7" x14ac:dyDescent="0.25">
      <c r="B25" s="6"/>
      <c r="C25" s="3"/>
      <c r="D25" s="3"/>
      <c r="E25" s="2"/>
      <c r="F25" s="2" t="s">
        <v>62</v>
      </c>
      <c r="G25" s="3"/>
    </row>
    <row r="26" spans="2:7" x14ac:dyDescent="0.25">
      <c r="B26" s="6"/>
      <c r="C26" s="3"/>
      <c r="D26" s="3"/>
      <c r="E26" s="2"/>
      <c r="F26" s="2"/>
      <c r="G26" s="3"/>
    </row>
    <row r="27" spans="2:7" x14ac:dyDescent="0.25">
      <c r="B27" s="6"/>
      <c r="C27" s="5">
        <f>C6-30</f>
        <v>44045</v>
      </c>
      <c r="D27" s="3"/>
      <c r="E27" s="2" t="s">
        <v>63</v>
      </c>
      <c r="F27" s="2" t="s">
        <v>64</v>
      </c>
      <c r="G27" s="3"/>
    </row>
    <row r="28" spans="2:7" x14ac:dyDescent="0.25">
      <c r="B28" s="6"/>
      <c r="C28" s="3"/>
      <c r="D28" s="3"/>
      <c r="E28" s="2"/>
      <c r="F28" s="2" t="s">
        <v>65</v>
      </c>
      <c r="G28" s="3"/>
    </row>
    <row r="29" spans="2:7" x14ac:dyDescent="0.25">
      <c r="B29" s="6"/>
      <c r="C29" s="3"/>
      <c r="D29" s="3"/>
      <c r="E29" s="2"/>
      <c r="F29" s="2" t="s">
        <v>66</v>
      </c>
      <c r="G29" s="3"/>
    </row>
    <row r="30" spans="2:7" x14ac:dyDescent="0.25">
      <c r="B30" s="6"/>
      <c r="C30" s="3"/>
      <c r="D30" s="3"/>
      <c r="E30" s="2"/>
      <c r="F30" s="2" t="s">
        <v>67</v>
      </c>
      <c r="G30" s="3"/>
    </row>
    <row r="31" spans="2:7" x14ac:dyDescent="0.25">
      <c r="B31" s="6"/>
      <c r="C31" s="3"/>
      <c r="D31" s="3"/>
      <c r="E31" s="2"/>
      <c r="F31" s="2"/>
      <c r="G31" s="3"/>
    </row>
    <row r="32" spans="2:7" x14ac:dyDescent="0.25">
      <c r="B32" s="6"/>
      <c r="C32" s="5">
        <f>C6-5</f>
        <v>44070</v>
      </c>
      <c r="D32" s="3"/>
      <c r="E32" s="2" t="s">
        <v>68</v>
      </c>
      <c r="F32" s="2" t="s">
        <v>69</v>
      </c>
      <c r="G32" s="3"/>
    </row>
    <row r="33" spans="2:7" x14ac:dyDescent="0.25">
      <c r="B33" s="6"/>
      <c r="C33" s="3"/>
      <c r="D33" s="3"/>
      <c r="E33" s="2"/>
      <c r="F33" s="2" t="s">
        <v>70</v>
      </c>
      <c r="G33" s="3"/>
    </row>
    <row r="34" spans="2:7" x14ac:dyDescent="0.25">
      <c r="B34" s="6"/>
      <c r="C34" s="3"/>
      <c r="D34" s="3"/>
      <c r="E34" s="2"/>
      <c r="F34" s="2" t="s">
        <v>71</v>
      </c>
      <c r="G34" s="3"/>
    </row>
    <row r="35" spans="2:7" x14ac:dyDescent="0.25">
      <c r="B35" s="6"/>
      <c r="C35" s="3"/>
      <c r="D35" s="3"/>
      <c r="E35" s="2"/>
      <c r="F35" s="2" t="s">
        <v>72</v>
      </c>
      <c r="G35" s="3"/>
    </row>
    <row r="36" spans="2:7" x14ac:dyDescent="0.25">
      <c r="B36" s="6"/>
      <c r="C36" s="3"/>
      <c r="D36" s="3"/>
      <c r="E36" s="2"/>
      <c r="F36" s="2" t="s">
        <v>73</v>
      </c>
      <c r="G36" s="3"/>
    </row>
    <row r="37" spans="2:7" x14ac:dyDescent="0.25">
      <c r="B37" s="6"/>
      <c r="C37" s="3"/>
      <c r="D37" s="3"/>
      <c r="E37" s="2"/>
      <c r="F37" s="2"/>
      <c r="G37" s="3"/>
    </row>
    <row r="38" spans="2:7" x14ac:dyDescent="0.25">
      <c r="B38" s="6" t="s">
        <v>74</v>
      </c>
      <c r="C38" s="5">
        <f>C6</f>
        <v>44075</v>
      </c>
      <c r="D38" s="3"/>
      <c r="E38" s="2" t="s">
        <v>75</v>
      </c>
      <c r="F38" s="2" t="s">
        <v>76</v>
      </c>
      <c r="G38" s="3"/>
    </row>
    <row r="39" spans="2:7" x14ac:dyDescent="0.25">
      <c r="B39" s="6"/>
      <c r="C39" s="3"/>
      <c r="D39" s="3"/>
      <c r="E39" s="2"/>
      <c r="F39" s="2" t="s">
        <v>77</v>
      </c>
      <c r="G39" s="3"/>
    </row>
    <row r="40" spans="2:7" x14ac:dyDescent="0.25">
      <c r="B40" s="6"/>
      <c r="C40" s="3"/>
      <c r="D40" s="3"/>
      <c r="E40" s="2"/>
      <c r="F40" s="2" t="s">
        <v>78</v>
      </c>
      <c r="G40" s="3"/>
    </row>
    <row r="41" spans="2:7" x14ac:dyDescent="0.25">
      <c r="B41" s="6"/>
      <c r="C41" s="3"/>
      <c r="D41" s="3"/>
      <c r="E41" s="2"/>
      <c r="F41" s="2" t="s">
        <v>79</v>
      </c>
      <c r="G41" s="3"/>
    </row>
    <row r="42" spans="2:7" x14ac:dyDescent="0.25">
      <c r="B42" s="6"/>
      <c r="C42" s="3"/>
      <c r="D42" s="3"/>
      <c r="E42" s="2"/>
      <c r="F42" s="2" t="s">
        <v>80</v>
      </c>
      <c r="G42" s="3"/>
    </row>
    <row r="43" spans="2:7" x14ac:dyDescent="0.25">
      <c r="B43" s="6"/>
      <c r="C43" s="3"/>
      <c r="D43" s="3"/>
      <c r="E43" s="2"/>
      <c r="F43" s="2" t="s">
        <v>81</v>
      </c>
      <c r="G43" s="3"/>
    </row>
    <row r="44" spans="2:7" x14ac:dyDescent="0.25">
      <c r="B44" s="6"/>
      <c r="C44" s="3"/>
      <c r="D44" s="3"/>
      <c r="E44" s="2"/>
      <c r="F44" s="2"/>
      <c r="G44" s="3"/>
    </row>
    <row r="45" spans="2:7" x14ac:dyDescent="0.25">
      <c r="B45" s="6" t="s">
        <v>82</v>
      </c>
      <c r="C45" s="3"/>
      <c r="D45" s="5">
        <f>D6</f>
        <v>0</v>
      </c>
      <c r="E45" s="2" t="s">
        <v>83</v>
      </c>
      <c r="F45" s="2" t="s">
        <v>84</v>
      </c>
      <c r="G45" s="3"/>
    </row>
    <row r="46" spans="2:7" x14ac:dyDescent="0.25">
      <c r="B46" s="2"/>
      <c r="C46" s="3"/>
      <c r="D46" s="3"/>
      <c r="E46" s="2"/>
      <c r="F46" s="2" t="s">
        <v>85</v>
      </c>
      <c r="G46" s="3"/>
    </row>
    <row r="47" spans="2:7" x14ac:dyDescent="0.25">
      <c r="B47" s="2"/>
      <c r="C47" s="3"/>
      <c r="D47" s="5">
        <f>D6+5</f>
        <v>5</v>
      </c>
      <c r="E47" s="2"/>
      <c r="F47" s="2" t="s">
        <v>86</v>
      </c>
      <c r="G47" s="3"/>
    </row>
    <row r="48" spans="2:7" x14ac:dyDescent="0.25">
      <c r="B48" s="2"/>
      <c r="C48" s="3"/>
      <c r="D48" s="3"/>
      <c r="E48" s="2"/>
      <c r="F48" s="2"/>
      <c r="G48" s="3"/>
    </row>
  </sheetData>
  <mergeCells count="1">
    <mergeCell ref="C4:D4"/>
  </mergeCells>
  <pageMargins left="0.7" right="0.7" top="0.75" bottom="0.75" header="0.3" footer="0.3"/>
  <pageSetup paperSize="8" orientation="landscape" horizontalDpi="300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35"/>
  <sheetViews>
    <sheetView workbookViewId="0">
      <selection activeCell="B2" sqref="B2"/>
    </sheetView>
  </sheetViews>
  <sheetFormatPr defaultRowHeight="15" x14ac:dyDescent="0.25"/>
  <cols>
    <col min="2" max="2" width="19.42578125" customWidth="1"/>
    <col min="3" max="9" width="20.7109375" customWidth="1"/>
    <col min="10" max="10" width="30.7109375" customWidth="1"/>
  </cols>
  <sheetData>
    <row r="2" spans="2:9" x14ac:dyDescent="0.25">
      <c r="B2" s="9" t="s">
        <v>87</v>
      </c>
      <c r="C2" s="2"/>
      <c r="D2" s="2"/>
      <c r="E2" s="2"/>
      <c r="F2" s="2"/>
      <c r="G2" s="2"/>
      <c r="H2" s="2"/>
      <c r="I2" s="2"/>
    </row>
    <row r="3" spans="2:9" x14ac:dyDescent="0.25">
      <c r="B3" s="2"/>
      <c r="C3" s="2" t="s">
        <v>88</v>
      </c>
      <c r="D3" s="2" t="s">
        <v>88</v>
      </c>
      <c r="E3" s="2" t="s">
        <v>88</v>
      </c>
      <c r="F3" s="2" t="s">
        <v>88</v>
      </c>
      <c r="G3" s="2" t="s">
        <v>88</v>
      </c>
      <c r="H3" s="2" t="s">
        <v>88</v>
      </c>
      <c r="I3" s="2" t="s">
        <v>88</v>
      </c>
    </row>
    <row r="4" spans="2:9" x14ac:dyDescent="0.25">
      <c r="B4" s="2" t="s">
        <v>89</v>
      </c>
      <c r="C4" s="2"/>
      <c r="D4" s="2"/>
      <c r="E4" s="2"/>
      <c r="F4" s="2"/>
      <c r="G4" s="2"/>
      <c r="H4" s="2"/>
      <c r="I4" s="2"/>
    </row>
    <row r="5" spans="2:9" x14ac:dyDescent="0.25">
      <c r="B5" s="2"/>
      <c r="C5" s="2"/>
      <c r="D5" s="2"/>
      <c r="E5" s="2"/>
      <c r="F5" s="2"/>
      <c r="G5" s="2"/>
      <c r="H5" s="2"/>
      <c r="I5" s="2"/>
    </row>
    <row r="6" spans="2:9" x14ac:dyDescent="0.25">
      <c r="B6" s="2"/>
      <c r="C6" s="2"/>
      <c r="D6" s="2"/>
      <c r="E6" s="2"/>
      <c r="F6" s="2"/>
      <c r="G6" s="2"/>
      <c r="H6" s="2"/>
      <c r="I6" s="2"/>
    </row>
    <row r="7" spans="2:9" x14ac:dyDescent="0.25">
      <c r="B7" s="2"/>
      <c r="C7" s="2"/>
      <c r="D7" s="2"/>
      <c r="E7" s="2"/>
      <c r="F7" s="2"/>
      <c r="G7" s="2"/>
      <c r="H7" s="2"/>
      <c r="I7" s="2"/>
    </row>
    <row r="8" spans="2:9" x14ac:dyDescent="0.25">
      <c r="B8" s="2"/>
      <c r="C8" s="2"/>
      <c r="D8" s="2"/>
      <c r="E8" s="2"/>
      <c r="F8" s="2"/>
      <c r="G8" s="2"/>
      <c r="H8" s="2"/>
      <c r="I8" s="2"/>
    </row>
    <row r="9" spans="2:9" x14ac:dyDescent="0.25">
      <c r="B9" s="2"/>
      <c r="C9" s="2"/>
      <c r="D9" s="2"/>
      <c r="E9" s="2"/>
      <c r="F9" s="2"/>
      <c r="G9" s="2"/>
      <c r="H9" s="2"/>
      <c r="I9" s="2"/>
    </row>
    <row r="10" spans="2:9" x14ac:dyDescent="0.25">
      <c r="B10" s="2"/>
      <c r="C10" s="2"/>
      <c r="D10" s="2"/>
      <c r="E10" s="2"/>
      <c r="F10" s="2"/>
      <c r="G10" s="2"/>
      <c r="H10" s="2"/>
      <c r="I10" s="2"/>
    </row>
    <row r="11" spans="2:9" x14ac:dyDescent="0.25">
      <c r="B11" s="2"/>
      <c r="C11" s="2"/>
      <c r="D11" s="2"/>
      <c r="E11" s="2"/>
      <c r="F11" s="2"/>
      <c r="G11" s="2"/>
      <c r="H11" s="2"/>
      <c r="I11" s="2"/>
    </row>
    <row r="12" spans="2:9" x14ac:dyDescent="0.25">
      <c r="B12" s="2"/>
      <c r="C12" s="2"/>
      <c r="D12" s="2"/>
      <c r="E12" s="2"/>
      <c r="F12" s="2"/>
      <c r="G12" s="2"/>
      <c r="H12" s="2"/>
      <c r="I12" s="2"/>
    </row>
    <row r="13" spans="2:9" x14ac:dyDescent="0.25">
      <c r="B13" s="2"/>
      <c r="C13" s="2"/>
      <c r="D13" s="2"/>
      <c r="E13" s="2"/>
      <c r="F13" s="2"/>
      <c r="G13" s="2"/>
      <c r="H13" s="2"/>
      <c r="I13" s="2"/>
    </row>
    <row r="14" spans="2:9" x14ac:dyDescent="0.25">
      <c r="B14" s="2"/>
      <c r="C14" s="2"/>
      <c r="D14" s="2"/>
      <c r="E14" s="2"/>
      <c r="F14" s="2"/>
      <c r="G14" s="2"/>
      <c r="H14" s="2"/>
      <c r="I14" s="2"/>
    </row>
    <row r="15" spans="2:9" x14ac:dyDescent="0.25">
      <c r="B15" s="2"/>
      <c r="C15" s="2"/>
      <c r="D15" s="2"/>
      <c r="E15" s="2"/>
      <c r="F15" s="2"/>
      <c r="G15" s="2"/>
      <c r="H15" s="2"/>
      <c r="I15" s="2"/>
    </row>
    <row r="16" spans="2:9" x14ac:dyDescent="0.25">
      <c r="B16" s="2"/>
      <c r="C16" s="2"/>
      <c r="D16" s="2"/>
      <c r="E16" s="2"/>
      <c r="F16" s="2"/>
      <c r="G16" s="2"/>
      <c r="H16" s="2"/>
      <c r="I16" s="2"/>
    </row>
    <row r="17" spans="2:9" x14ac:dyDescent="0.25">
      <c r="B17" s="2"/>
      <c r="C17" s="2"/>
      <c r="D17" s="2"/>
      <c r="E17" s="2"/>
      <c r="F17" s="2"/>
      <c r="G17" s="2"/>
      <c r="H17" s="2"/>
      <c r="I17" s="2"/>
    </row>
    <row r="18" spans="2:9" x14ac:dyDescent="0.25">
      <c r="B18" s="2"/>
      <c r="C18" s="2"/>
      <c r="D18" s="2"/>
      <c r="E18" s="2"/>
      <c r="F18" s="2"/>
      <c r="G18" s="2"/>
      <c r="H18" s="2"/>
      <c r="I18" s="2"/>
    </row>
    <row r="19" spans="2:9" x14ac:dyDescent="0.25">
      <c r="B19" s="2"/>
      <c r="C19" s="2"/>
      <c r="D19" s="2"/>
      <c r="E19" s="2"/>
      <c r="F19" s="2"/>
      <c r="G19" s="2"/>
      <c r="H19" s="2"/>
      <c r="I19" s="2"/>
    </row>
    <row r="20" spans="2:9" x14ac:dyDescent="0.25">
      <c r="B20" s="2"/>
      <c r="C20" s="2"/>
      <c r="D20" s="2"/>
      <c r="E20" s="2"/>
      <c r="F20" s="2"/>
      <c r="G20" s="2"/>
      <c r="H20" s="2"/>
      <c r="I20" s="2"/>
    </row>
    <row r="21" spans="2:9" x14ac:dyDescent="0.25">
      <c r="B21" s="2"/>
      <c r="C21" s="2"/>
      <c r="D21" s="2"/>
      <c r="E21" s="2"/>
      <c r="F21" s="2"/>
      <c r="G21" s="2"/>
      <c r="H21" s="2"/>
      <c r="I21" s="2"/>
    </row>
    <row r="22" spans="2:9" x14ac:dyDescent="0.25">
      <c r="B22" s="2"/>
      <c r="C22" s="2"/>
      <c r="D22" s="2"/>
      <c r="E22" s="2"/>
      <c r="F22" s="2"/>
      <c r="G22" s="2"/>
      <c r="H22" s="2"/>
      <c r="I22" s="2"/>
    </row>
    <row r="23" spans="2:9" x14ac:dyDescent="0.25">
      <c r="B23" s="2"/>
      <c r="C23" s="2"/>
      <c r="D23" s="2"/>
      <c r="E23" s="2"/>
      <c r="F23" s="2"/>
      <c r="G23" s="2"/>
      <c r="H23" s="2"/>
      <c r="I23" s="2"/>
    </row>
    <row r="24" spans="2:9" x14ac:dyDescent="0.25">
      <c r="B24" s="2"/>
      <c r="C24" s="2"/>
      <c r="D24" s="2"/>
      <c r="E24" s="2"/>
      <c r="F24" s="2"/>
      <c r="G24" s="2"/>
      <c r="H24" s="2"/>
      <c r="I24" s="2"/>
    </row>
    <row r="25" spans="2:9" x14ac:dyDescent="0.25">
      <c r="B25" s="2"/>
      <c r="C25" s="2"/>
      <c r="D25" s="2"/>
      <c r="E25" s="2"/>
      <c r="F25" s="2"/>
      <c r="G25" s="2"/>
      <c r="H25" s="2"/>
      <c r="I25" s="2"/>
    </row>
    <row r="26" spans="2:9" x14ac:dyDescent="0.25">
      <c r="B26" s="2"/>
      <c r="C26" s="2"/>
      <c r="D26" s="2"/>
      <c r="E26" s="2"/>
      <c r="F26" s="2"/>
      <c r="G26" s="2"/>
      <c r="H26" s="2"/>
      <c r="I26" s="2"/>
    </row>
    <row r="27" spans="2:9" x14ac:dyDescent="0.25">
      <c r="B27" s="2"/>
      <c r="C27" s="2"/>
      <c r="D27" s="2"/>
      <c r="E27" s="2"/>
      <c r="F27" s="2"/>
      <c r="G27" s="2"/>
      <c r="H27" s="2"/>
      <c r="I27" s="2"/>
    </row>
    <row r="28" spans="2:9" x14ac:dyDescent="0.25">
      <c r="B28" s="2"/>
      <c r="C28" s="2"/>
      <c r="D28" s="2"/>
      <c r="E28" s="2"/>
      <c r="F28" s="2"/>
      <c r="G28" s="2"/>
      <c r="H28" s="2"/>
      <c r="I28" s="2"/>
    </row>
    <row r="29" spans="2:9" x14ac:dyDescent="0.25">
      <c r="B29" s="2"/>
      <c r="C29" s="2"/>
      <c r="D29" s="2"/>
      <c r="E29" s="2"/>
      <c r="F29" s="2"/>
      <c r="G29" s="2"/>
      <c r="H29" s="2"/>
      <c r="I29" s="2"/>
    </row>
    <row r="30" spans="2:9" x14ac:dyDescent="0.25">
      <c r="B30" s="2"/>
      <c r="C30" s="2"/>
      <c r="D30" s="2"/>
      <c r="E30" s="2"/>
      <c r="F30" s="2"/>
      <c r="G30" s="2"/>
      <c r="H30" s="2"/>
      <c r="I30" s="2"/>
    </row>
    <row r="31" spans="2:9" x14ac:dyDescent="0.25">
      <c r="B31" s="2"/>
      <c r="C31" s="2"/>
      <c r="D31" s="2"/>
      <c r="E31" s="2"/>
      <c r="F31" s="2"/>
      <c r="G31" s="2"/>
      <c r="H31" s="2"/>
      <c r="I31" s="2"/>
    </row>
    <row r="32" spans="2:9" x14ac:dyDescent="0.25">
      <c r="B32" s="2"/>
      <c r="C32" s="2"/>
      <c r="D32" s="2"/>
      <c r="E32" s="2"/>
      <c r="F32" s="2"/>
      <c r="G32" s="2"/>
      <c r="H32" s="2"/>
      <c r="I32" s="2"/>
    </row>
    <row r="33" spans="2:9" x14ac:dyDescent="0.25">
      <c r="B33" s="2"/>
      <c r="C33" s="2"/>
      <c r="D33" s="2"/>
      <c r="E33" s="2"/>
      <c r="F33" s="2"/>
      <c r="G33" s="2"/>
      <c r="H33" s="2"/>
      <c r="I33" s="2"/>
    </row>
    <row r="34" spans="2:9" x14ac:dyDescent="0.25">
      <c r="B34" s="2"/>
      <c r="C34" s="2"/>
      <c r="D34" s="2"/>
      <c r="E34" s="2"/>
      <c r="F34" s="2"/>
      <c r="G34" s="2"/>
      <c r="H34" s="2"/>
      <c r="I34" s="2"/>
    </row>
    <row r="35" spans="2:9" x14ac:dyDescent="0.25">
      <c r="B35" s="2"/>
      <c r="C35" s="2"/>
      <c r="D35" s="2"/>
      <c r="E35" s="2"/>
      <c r="F35" s="2"/>
      <c r="G35" s="2"/>
      <c r="H35" s="2"/>
      <c r="I35" s="2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407"/>
  <sheetViews>
    <sheetView workbookViewId="0">
      <selection activeCell="F15" sqref="F15"/>
    </sheetView>
  </sheetViews>
  <sheetFormatPr defaultRowHeight="15" x14ac:dyDescent="0.25"/>
  <cols>
    <col min="1" max="1" width="9.140625" style="121"/>
    <col min="2" max="2" width="31.140625" style="121" bestFit="1" customWidth="1"/>
    <col min="3" max="3" width="10.28515625" style="120" customWidth="1"/>
    <col min="4" max="4" width="10.42578125" style="121" bestFit="1" customWidth="1"/>
    <col min="5" max="5" width="11.5703125" style="121" bestFit="1" customWidth="1"/>
    <col min="6" max="6" width="13.140625" style="121" customWidth="1"/>
    <col min="7" max="7" width="10.42578125" style="121" bestFit="1" customWidth="1"/>
    <col min="8" max="8" width="31.140625" style="121" bestFit="1" customWidth="1"/>
    <col min="9" max="9" width="17.42578125" style="120" bestFit="1" customWidth="1"/>
    <col min="10" max="10" width="12" style="121" bestFit="1" customWidth="1"/>
    <col min="11" max="11" width="12.140625" style="121" customWidth="1"/>
    <col min="12" max="12" width="11.7109375" style="121" customWidth="1"/>
    <col min="13" max="13" width="9.5703125" style="117" bestFit="1" customWidth="1"/>
    <col min="14" max="14" width="12" style="117" bestFit="1" customWidth="1"/>
    <col min="15" max="15" width="11.42578125" style="117" customWidth="1"/>
    <col min="16" max="16" width="12.85546875" style="118" customWidth="1"/>
    <col min="17" max="17" width="9.140625" style="118"/>
    <col min="18" max="19" width="9.140625" style="117"/>
    <col min="20" max="20" width="11.140625" style="117" bestFit="1" customWidth="1"/>
    <col min="21" max="27" width="9.140625" style="118"/>
    <col min="28" max="30" width="9.140625" style="120"/>
    <col min="31" max="31" width="10.140625" style="121" bestFit="1" customWidth="1"/>
    <col min="32" max="16384" width="9.140625" style="120"/>
  </cols>
  <sheetData>
    <row r="1" spans="1:31" x14ac:dyDescent="0.25">
      <c r="A1" s="117"/>
      <c r="B1" s="117"/>
      <c r="C1" s="118"/>
      <c r="D1" s="117"/>
      <c r="E1" s="117"/>
      <c r="F1" s="117"/>
      <c r="G1" s="117"/>
      <c r="H1" s="117"/>
      <c r="I1" s="118"/>
      <c r="J1" s="117"/>
      <c r="K1" s="117"/>
      <c r="L1" s="117"/>
    </row>
    <row r="2" spans="1:31" s="118" customFormat="1" ht="19.5" thickBot="1" x14ac:dyDescent="0.35">
      <c r="A2" s="117"/>
      <c r="B2" s="207" t="s">
        <v>322</v>
      </c>
      <c r="C2" s="207"/>
      <c r="D2" s="207"/>
      <c r="E2" s="207"/>
      <c r="F2" s="207"/>
      <c r="G2" s="117"/>
      <c r="H2" s="207" t="s">
        <v>321</v>
      </c>
      <c r="I2" s="207"/>
      <c r="J2" s="207"/>
      <c r="K2" s="117"/>
      <c r="L2" s="117"/>
      <c r="M2" s="117"/>
      <c r="N2" s="117"/>
      <c r="O2" s="117"/>
      <c r="R2" s="117"/>
      <c r="S2" s="117"/>
      <c r="T2" s="117"/>
      <c r="AE2" s="117"/>
    </row>
    <row r="3" spans="1:31" ht="15.75" thickBot="1" x14ac:dyDescent="0.3">
      <c r="A3" s="117"/>
      <c r="B3" s="119"/>
      <c r="C3" s="214" t="s">
        <v>325</v>
      </c>
      <c r="D3" s="215"/>
      <c r="E3" s="215"/>
      <c r="F3" s="216"/>
      <c r="G3" s="117"/>
      <c r="H3" s="151" t="s">
        <v>268</v>
      </c>
      <c r="I3" s="152">
        <v>15</v>
      </c>
      <c r="J3" s="164"/>
      <c r="K3" s="117"/>
      <c r="L3" s="117"/>
    </row>
    <row r="4" spans="1:31" ht="15.75" thickBot="1" x14ac:dyDescent="0.3">
      <c r="A4" s="117"/>
      <c r="B4" s="122"/>
      <c r="C4" s="213"/>
      <c r="D4" s="213"/>
      <c r="E4" s="213"/>
      <c r="F4" s="213"/>
      <c r="G4" s="117"/>
      <c r="H4" s="153" t="s">
        <v>269</v>
      </c>
      <c r="I4" s="154">
        <v>25</v>
      </c>
      <c r="J4" s="165"/>
      <c r="K4" s="117"/>
      <c r="L4" s="117"/>
    </row>
    <row r="5" spans="1:31" ht="15.75" x14ac:dyDescent="0.25">
      <c r="A5" s="117"/>
      <c r="B5" s="157" t="s">
        <v>311</v>
      </c>
      <c r="C5" s="210">
        <f>B30</f>
        <v>3000</v>
      </c>
      <c r="D5" s="211"/>
      <c r="E5" s="211"/>
      <c r="F5" s="212"/>
      <c r="G5" s="117"/>
      <c r="H5" s="153" t="s">
        <v>270</v>
      </c>
      <c r="I5" s="154">
        <v>30</v>
      </c>
      <c r="J5" s="165"/>
      <c r="K5" s="117"/>
      <c r="L5" s="117"/>
    </row>
    <row r="6" spans="1:31" ht="15.75" x14ac:dyDescent="0.25">
      <c r="A6" s="117"/>
      <c r="B6" s="136" t="s">
        <v>317</v>
      </c>
      <c r="C6" s="217">
        <f>I34</f>
        <v>782</v>
      </c>
      <c r="D6" s="218"/>
      <c r="E6" s="218"/>
      <c r="F6" s="219"/>
      <c r="G6" s="117"/>
      <c r="H6" s="153" t="s">
        <v>323</v>
      </c>
      <c r="I6" s="154">
        <v>100</v>
      </c>
      <c r="J6" s="165"/>
      <c r="K6" s="117"/>
      <c r="L6" s="117"/>
    </row>
    <row r="7" spans="1:31" ht="16.5" thickBot="1" x14ac:dyDescent="0.3">
      <c r="A7" s="117"/>
      <c r="B7" s="136" t="s">
        <v>127</v>
      </c>
      <c r="C7" s="220">
        <f>E27</f>
        <v>2000</v>
      </c>
      <c r="D7" s="221"/>
      <c r="E7" s="221"/>
      <c r="F7" s="222"/>
      <c r="G7" s="117"/>
      <c r="H7" s="153" t="s">
        <v>271</v>
      </c>
      <c r="I7" s="154">
        <v>37</v>
      </c>
      <c r="J7" s="165"/>
      <c r="K7" s="117"/>
      <c r="L7" s="117"/>
    </row>
    <row r="8" spans="1:31" ht="16.5" thickBot="1" x14ac:dyDescent="0.3">
      <c r="A8" s="117"/>
      <c r="B8" s="162" t="s">
        <v>296</v>
      </c>
      <c r="C8" s="223">
        <f>C5-C6-C7</f>
        <v>218</v>
      </c>
      <c r="D8" s="224"/>
      <c r="E8" s="224"/>
      <c r="F8" s="225"/>
      <c r="G8" s="117"/>
      <c r="H8" s="153" t="s">
        <v>285</v>
      </c>
      <c r="I8" s="154">
        <v>35</v>
      </c>
      <c r="J8" s="165"/>
      <c r="K8" s="117"/>
      <c r="L8" s="117"/>
    </row>
    <row r="9" spans="1:31" x14ac:dyDescent="0.25">
      <c r="A9" s="117"/>
      <c r="B9" s="123"/>
      <c r="C9" s="123"/>
      <c r="D9" s="123"/>
      <c r="E9" s="117"/>
      <c r="F9" s="117"/>
      <c r="G9" s="117"/>
      <c r="H9" s="153" t="s">
        <v>272</v>
      </c>
      <c r="I9" s="154">
        <v>75</v>
      </c>
      <c r="J9" s="165"/>
      <c r="K9" s="117"/>
      <c r="L9" s="117"/>
    </row>
    <row r="10" spans="1:31" ht="15.75" thickBot="1" x14ac:dyDescent="0.3">
      <c r="A10" s="117"/>
      <c r="B10" s="117"/>
      <c r="C10" s="118"/>
      <c r="D10" s="117"/>
      <c r="E10" s="117"/>
      <c r="F10" s="117"/>
      <c r="G10" s="117"/>
      <c r="H10" s="153" t="s">
        <v>273</v>
      </c>
      <c r="I10" s="154">
        <v>15</v>
      </c>
      <c r="J10" s="165"/>
      <c r="K10" s="117"/>
      <c r="L10" s="117"/>
    </row>
    <row r="11" spans="1:31" ht="15.75" thickBot="1" x14ac:dyDescent="0.3">
      <c r="A11" s="117"/>
      <c r="B11" s="133" t="s">
        <v>294</v>
      </c>
      <c r="C11" s="124"/>
      <c r="D11" s="125" t="s">
        <v>319</v>
      </c>
      <c r="E11" s="208" t="s">
        <v>320</v>
      </c>
      <c r="F11" s="209"/>
      <c r="G11" s="117"/>
      <c r="H11" s="153" t="s">
        <v>274</v>
      </c>
      <c r="I11" s="154">
        <v>50</v>
      </c>
      <c r="J11" s="165"/>
      <c r="K11" s="123"/>
      <c r="L11" s="123"/>
    </row>
    <row r="12" spans="1:31" x14ac:dyDescent="0.25">
      <c r="A12" s="117"/>
      <c r="B12" s="126"/>
      <c r="C12" s="127"/>
      <c r="D12" s="128" t="s">
        <v>116</v>
      </c>
      <c r="E12" s="226" t="s">
        <v>318</v>
      </c>
      <c r="F12" s="227"/>
      <c r="G12" s="117"/>
      <c r="H12" s="153" t="s">
        <v>275</v>
      </c>
      <c r="I12" s="154">
        <v>15</v>
      </c>
      <c r="J12" s="165"/>
      <c r="K12" s="123"/>
      <c r="L12" s="123"/>
    </row>
    <row r="13" spans="1:31" ht="15.75" thickBot="1" x14ac:dyDescent="0.3">
      <c r="A13" s="117"/>
      <c r="B13" s="129"/>
      <c r="C13" s="127"/>
      <c r="D13" s="130" t="s">
        <v>117</v>
      </c>
      <c r="E13" s="131" t="s">
        <v>117</v>
      </c>
      <c r="F13" s="132" t="s">
        <v>122</v>
      </c>
      <c r="G13" s="117"/>
      <c r="H13" s="153" t="s">
        <v>276</v>
      </c>
      <c r="I13" s="154">
        <v>15</v>
      </c>
      <c r="J13" s="165"/>
      <c r="K13" s="123"/>
      <c r="L13" s="123"/>
    </row>
    <row r="14" spans="1:31" ht="15.75" thickBot="1" x14ac:dyDescent="0.3">
      <c r="A14" s="117"/>
      <c r="B14" s="133" t="s">
        <v>293</v>
      </c>
      <c r="C14" s="112">
        <v>13</v>
      </c>
      <c r="D14" s="113">
        <v>40</v>
      </c>
      <c r="E14" s="159">
        <f>C14*D14</f>
        <v>520</v>
      </c>
      <c r="F14" s="159">
        <f>E14*12</f>
        <v>6240</v>
      </c>
      <c r="G14" s="117"/>
      <c r="H14" s="153" t="s">
        <v>277</v>
      </c>
      <c r="I14" s="154">
        <v>30</v>
      </c>
      <c r="J14" s="165"/>
      <c r="K14" s="123"/>
      <c r="L14" s="123"/>
    </row>
    <row r="15" spans="1:31" ht="15.75" thickBot="1" x14ac:dyDescent="0.3">
      <c r="A15" s="117"/>
      <c r="B15" s="129"/>
      <c r="C15" s="127"/>
      <c r="D15" s="127"/>
      <c r="E15" s="127"/>
      <c r="F15" s="134"/>
      <c r="G15" s="117"/>
      <c r="H15" s="153" t="s">
        <v>278</v>
      </c>
      <c r="I15" s="154">
        <v>25</v>
      </c>
      <c r="J15" s="165"/>
      <c r="K15" s="123"/>
      <c r="L15" s="123"/>
    </row>
    <row r="16" spans="1:31" ht="15.75" thickBot="1" x14ac:dyDescent="0.3">
      <c r="A16" s="117"/>
      <c r="B16" s="131"/>
      <c r="C16" s="214" t="s">
        <v>126</v>
      </c>
      <c r="D16" s="216"/>
      <c r="E16" s="163">
        <f>F14-F25</f>
        <v>240</v>
      </c>
      <c r="F16" s="132"/>
      <c r="G16" s="117"/>
      <c r="H16" s="153" t="s">
        <v>279</v>
      </c>
      <c r="I16" s="154">
        <v>15</v>
      </c>
      <c r="J16" s="165"/>
      <c r="K16" s="123"/>
      <c r="L16" s="123"/>
    </row>
    <row r="17" spans="1:17" ht="15.75" thickBot="1" x14ac:dyDescent="0.3">
      <c r="A17" s="117"/>
      <c r="B17" s="123"/>
      <c r="C17" s="123"/>
      <c r="D17" s="123"/>
      <c r="E17" s="135"/>
      <c r="F17" s="123"/>
      <c r="G17" s="117"/>
      <c r="H17" s="153" t="s">
        <v>280</v>
      </c>
      <c r="I17" s="154">
        <v>30</v>
      </c>
      <c r="J17" s="165"/>
      <c r="K17" s="123"/>
      <c r="L17" s="123"/>
    </row>
    <row r="18" spans="1:17" ht="15.75" thickBot="1" x14ac:dyDescent="0.3">
      <c r="A18" s="117"/>
      <c r="B18" s="161" t="s">
        <v>290</v>
      </c>
      <c r="C18" s="240" t="s">
        <v>130</v>
      </c>
      <c r="D18" s="241"/>
      <c r="E18" s="240" t="s">
        <v>116</v>
      </c>
      <c r="F18" s="216"/>
      <c r="G18" s="117"/>
      <c r="H18" s="153" t="s">
        <v>281</v>
      </c>
      <c r="I18" s="154">
        <v>30</v>
      </c>
      <c r="J18" s="165"/>
      <c r="K18" s="123"/>
      <c r="L18" s="123"/>
    </row>
    <row r="19" spans="1:17" ht="15.75" thickBot="1" x14ac:dyDescent="0.3">
      <c r="A19" s="117"/>
      <c r="B19" s="159">
        <f>F24</f>
        <v>500</v>
      </c>
      <c r="C19" s="235">
        <f>C14</f>
        <v>13</v>
      </c>
      <c r="D19" s="236"/>
      <c r="E19" s="233">
        <f>B19/C19</f>
        <v>38.46153846153846</v>
      </c>
      <c r="F19" s="234"/>
      <c r="G19" s="117"/>
      <c r="H19" s="153" t="s">
        <v>282</v>
      </c>
      <c r="I19" s="154">
        <v>30</v>
      </c>
      <c r="J19" s="165"/>
      <c r="K19" s="123"/>
      <c r="L19" s="123"/>
    </row>
    <row r="20" spans="1:17" ht="15.75" thickBot="1" x14ac:dyDescent="0.3">
      <c r="A20" s="117"/>
      <c r="B20" s="117"/>
      <c r="C20" s="118"/>
      <c r="D20" s="117"/>
      <c r="E20" s="117"/>
      <c r="F20" s="117"/>
      <c r="G20" s="117"/>
      <c r="H20" s="153" t="s">
        <v>283</v>
      </c>
      <c r="I20" s="154">
        <v>25</v>
      </c>
      <c r="J20" s="165"/>
      <c r="K20" s="123"/>
      <c r="L20" s="123"/>
    </row>
    <row r="21" spans="1:17" ht="15.75" thickBot="1" x14ac:dyDescent="0.3">
      <c r="A21" s="117"/>
      <c r="B21" s="160" t="s">
        <v>118</v>
      </c>
      <c r="C21" s="228"/>
      <c r="D21" s="228"/>
      <c r="E21" s="228"/>
      <c r="F21" s="229"/>
      <c r="G21" s="117"/>
      <c r="H21" s="153" t="s">
        <v>284</v>
      </c>
      <c r="I21" s="154">
        <v>75</v>
      </c>
      <c r="J21" s="165"/>
      <c r="K21" s="123"/>
      <c r="L21" s="123"/>
    </row>
    <row r="22" spans="1:17" x14ac:dyDescent="0.25">
      <c r="A22" s="117"/>
      <c r="B22" s="150" t="s">
        <v>119</v>
      </c>
      <c r="C22" s="137" t="s">
        <v>120</v>
      </c>
      <c r="D22" s="137" t="s">
        <v>288</v>
      </c>
      <c r="E22" s="137" t="s">
        <v>289</v>
      </c>
      <c r="F22" s="138"/>
      <c r="G22" s="123"/>
      <c r="H22" s="153" t="s">
        <v>286</v>
      </c>
      <c r="I22" s="154">
        <v>100</v>
      </c>
      <c r="J22" s="165"/>
      <c r="K22" s="117"/>
      <c r="L22" s="135"/>
      <c r="M22" s="139"/>
      <c r="N22" s="139"/>
      <c r="O22" s="139"/>
      <c r="P22" s="139"/>
      <c r="Q22" s="139"/>
    </row>
    <row r="23" spans="1:17" ht="15.75" thickBot="1" x14ac:dyDescent="0.3">
      <c r="A23" s="117"/>
      <c r="B23" s="140" t="s">
        <v>117</v>
      </c>
      <c r="C23" s="141" t="s">
        <v>121</v>
      </c>
      <c r="D23" s="141" t="s">
        <v>121</v>
      </c>
      <c r="E23" s="141" t="s">
        <v>121</v>
      </c>
      <c r="F23" s="142" t="s">
        <v>123</v>
      </c>
      <c r="G23" s="123"/>
      <c r="H23" s="153" t="s">
        <v>324</v>
      </c>
      <c r="I23" s="154">
        <v>10</v>
      </c>
      <c r="J23" s="165"/>
      <c r="K23" s="117"/>
      <c r="L23" s="123"/>
      <c r="M23" s="143"/>
      <c r="N23" s="143"/>
      <c r="O23" s="143"/>
      <c r="P23" s="143"/>
      <c r="Q23" s="144"/>
    </row>
    <row r="24" spans="1:17" ht="15.75" thickBot="1" x14ac:dyDescent="0.3">
      <c r="A24" s="117"/>
      <c r="B24" s="114">
        <v>450</v>
      </c>
      <c r="C24" s="115">
        <v>20</v>
      </c>
      <c r="D24" s="115">
        <v>20</v>
      </c>
      <c r="E24" s="116">
        <v>10</v>
      </c>
      <c r="F24" s="159">
        <f>B24+C24+D24+E24</f>
        <v>500</v>
      </c>
      <c r="G24" s="123"/>
      <c r="H24" s="153"/>
      <c r="I24" s="154"/>
      <c r="J24" s="165"/>
      <c r="K24" s="117"/>
      <c r="L24" s="123"/>
      <c r="M24" s="123"/>
      <c r="N24" s="123"/>
      <c r="O24" s="123"/>
      <c r="P24" s="144"/>
      <c r="Q24" s="144"/>
    </row>
    <row r="25" spans="1:17" ht="15.75" thickBot="1" x14ac:dyDescent="0.3">
      <c r="A25" s="117"/>
      <c r="B25" s="145"/>
      <c r="C25" s="146"/>
      <c r="D25" s="146"/>
      <c r="E25" s="147" t="s">
        <v>124</v>
      </c>
      <c r="F25" s="159">
        <f>F24*12</f>
        <v>6000</v>
      </c>
      <c r="G25" s="123"/>
      <c r="H25" s="153"/>
      <c r="I25" s="154"/>
      <c r="J25" s="165"/>
      <c r="K25" s="123"/>
      <c r="L25" s="123"/>
      <c r="M25" s="123"/>
      <c r="N25" s="123"/>
      <c r="O25" s="123"/>
      <c r="P25" s="139"/>
      <c r="Q25" s="144"/>
    </row>
    <row r="26" spans="1:17" ht="15.75" thickBot="1" x14ac:dyDescent="0.3">
      <c r="A26" s="117"/>
      <c r="B26" s="117"/>
      <c r="C26" s="118"/>
      <c r="D26" s="117"/>
      <c r="E26" s="117"/>
      <c r="F26" s="117"/>
      <c r="G26" s="123"/>
      <c r="H26" s="153"/>
      <c r="I26" s="154"/>
      <c r="J26" s="165"/>
      <c r="K26" s="123"/>
      <c r="L26" s="123"/>
      <c r="M26" s="143"/>
      <c r="N26" s="143"/>
      <c r="O26" s="143"/>
    </row>
    <row r="27" spans="1:17" ht="15.75" thickBot="1" x14ac:dyDescent="0.3">
      <c r="A27" s="117"/>
      <c r="B27" s="243" t="s">
        <v>291</v>
      </c>
      <c r="C27" s="244"/>
      <c r="D27" s="245"/>
      <c r="E27" s="113">
        <v>2000</v>
      </c>
      <c r="F27" s="148" t="s">
        <v>295</v>
      </c>
      <c r="G27" s="117"/>
      <c r="H27" s="153"/>
      <c r="I27" s="154"/>
      <c r="J27" s="165"/>
      <c r="K27" s="123"/>
      <c r="L27" s="123"/>
    </row>
    <row r="28" spans="1:17" ht="15.75" thickBot="1" x14ac:dyDescent="0.3">
      <c r="A28" s="117"/>
      <c r="B28" s="123"/>
      <c r="C28" s="144"/>
      <c r="D28" s="123"/>
      <c r="E28" s="123"/>
      <c r="F28" s="123"/>
      <c r="G28" s="117"/>
      <c r="H28" s="153" t="s">
        <v>316</v>
      </c>
      <c r="I28" s="154"/>
      <c r="J28" s="168"/>
      <c r="K28" s="123"/>
      <c r="L28" s="123"/>
    </row>
    <row r="29" spans="1:17" ht="15.75" thickBot="1" x14ac:dyDescent="0.3">
      <c r="A29" s="117"/>
      <c r="B29" s="214" t="s">
        <v>125</v>
      </c>
      <c r="C29" s="215"/>
      <c r="D29" s="215"/>
      <c r="E29" s="215"/>
      <c r="F29" s="216"/>
      <c r="G29" s="117"/>
      <c r="H29" s="153" t="s">
        <v>292</v>
      </c>
      <c r="I29" s="154"/>
      <c r="J29" s="168"/>
      <c r="K29" s="117"/>
      <c r="L29" s="117"/>
    </row>
    <row r="30" spans="1:17" ht="15.75" thickBot="1" x14ac:dyDescent="0.3">
      <c r="A30" s="117"/>
      <c r="B30" s="237">
        <v>3000</v>
      </c>
      <c r="C30" s="238"/>
      <c r="D30" s="238"/>
      <c r="E30" s="238"/>
      <c r="F30" s="239"/>
      <c r="G30" s="117"/>
      <c r="H30" s="153" t="s">
        <v>183</v>
      </c>
      <c r="I30" s="154"/>
      <c r="J30" s="168">
        <v>2000</v>
      </c>
      <c r="K30" s="117"/>
      <c r="L30" s="117"/>
      <c r="M30" s="139"/>
      <c r="N30" s="139"/>
      <c r="O30" s="139"/>
    </row>
    <row r="31" spans="1:17" ht="15.75" thickBot="1" x14ac:dyDescent="0.3">
      <c r="A31" s="117"/>
      <c r="B31" s="117"/>
      <c r="C31" s="118"/>
      <c r="D31" s="117"/>
      <c r="E31" s="117"/>
      <c r="F31" s="117"/>
      <c r="G31" s="117"/>
      <c r="H31" s="153" t="s">
        <v>287</v>
      </c>
      <c r="I31" s="154"/>
      <c r="J31" s="168">
        <v>0</v>
      </c>
      <c r="K31" s="117"/>
      <c r="L31" s="117"/>
    </row>
    <row r="32" spans="1:17" x14ac:dyDescent="0.25">
      <c r="A32" s="117"/>
      <c r="B32" s="246" t="s">
        <v>128</v>
      </c>
      <c r="C32" s="247"/>
      <c r="D32" s="247"/>
      <c r="E32" s="247"/>
      <c r="F32" s="248"/>
      <c r="G32" s="117"/>
      <c r="H32" s="153"/>
      <c r="I32" s="166"/>
      <c r="J32" s="168"/>
      <c r="K32" s="117"/>
      <c r="L32" s="117"/>
    </row>
    <row r="33" spans="1:12" ht="15.75" thickBot="1" x14ac:dyDescent="0.3">
      <c r="A33" s="117"/>
      <c r="B33" s="230" t="s">
        <v>312</v>
      </c>
      <c r="C33" s="231"/>
      <c r="D33" s="231"/>
      <c r="E33" s="231"/>
      <c r="F33" s="232"/>
      <c r="G33" s="123"/>
      <c r="H33" s="153"/>
      <c r="I33" s="156"/>
      <c r="J33" s="169"/>
      <c r="K33" s="117"/>
      <c r="L33" s="117"/>
    </row>
    <row r="34" spans="1:12" ht="15.75" thickBot="1" x14ac:dyDescent="0.3">
      <c r="A34" s="117"/>
      <c r="B34" s="249" t="s">
        <v>129</v>
      </c>
      <c r="C34" s="250"/>
      <c r="D34" s="250"/>
      <c r="E34" s="251"/>
      <c r="F34" s="159">
        <f>F24/C14</f>
        <v>38.46153846153846</v>
      </c>
      <c r="G34" s="123"/>
      <c r="H34" s="155"/>
      <c r="I34" s="167">
        <f>SUM(I3:I33)</f>
        <v>782</v>
      </c>
      <c r="J34" s="158">
        <f>SUM(J3:J31)</f>
        <v>2000</v>
      </c>
      <c r="K34" s="117"/>
      <c r="L34" s="117"/>
    </row>
    <row r="35" spans="1:12" x14ac:dyDescent="0.25">
      <c r="A35" s="117"/>
      <c r="B35" s="117"/>
      <c r="C35" s="118"/>
      <c r="D35" s="117"/>
      <c r="E35" s="117"/>
      <c r="F35" s="117"/>
      <c r="G35" s="123"/>
      <c r="H35" s="117"/>
      <c r="I35" s="118"/>
      <c r="J35" s="117"/>
      <c r="K35" s="117"/>
      <c r="L35" s="117"/>
    </row>
    <row r="36" spans="1:12" x14ac:dyDescent="0.25">
      <c r="A36" s="117"/>
      <c r="B36" s="117"/>
      <c r="C36" s="118"/>
      <c r="D36" s="117"/>
      <c r="E36" s="117"/>
      <c r="F36" s="117"/>
      <c r="G36" s="123"/>
      <c r="H36" s="117"/>
      <c r="I36" s="118"/>
      <c r="J36" s="117"/>
      <c r="K36" s="117"/>
      <c r="L36" s="117"/>
    </row>
    <row r="37" spans="1:12" x14ac:dyDescent="0.25">
      <c r="A37" s="117"/>
      <c r="B37" s="242"/>
      <c r="C37" s="242"/>
      <c r="D37" s="135"/>
      <c r="E37" s="135"/>
      <c r="F37" s="123"/>
      <c r="G37" s="123"/>
      <c r="H37" s="117"/>
      <c r="I37" s="118"/>
      <c r="J37" s="117"/>
      <c r="K37" s="117"/>
      <c r="L37" s="117"/>
    </row>
    <row r="38" spans="1:12" x14ac:dyDescent="0.25">
      <c r="A38" s="117"/>
      <c r="B38" s="117"/>
      <c r="C38" s="118"/>
      <c r="D38" s="117"/>
      <c r="E38" s="117"/>
      <c r="F38" s="117"/>
      <c r="G38" s="117"/>
      <c r="H38" s="117"/>
      <c r="I38" s="118"/>
      <c r="J38" s="117"/>
      <c r="K38" s="117"/>
      <c r="L38" s="117"/>
    </row>
    <row r="39" spans="1:12" x14ac:dyDescent="0.25">
      <c r="A39" s="117"/>
      <c r="B39" s="117"/>
      <c r="C39" s="118"/>
      <c r="D39" s="117"/>
      <c r="E39" s="117"/>
      <c r="F39" s="117"/>
      <c r="G39" s="117"/>
      <c r="H39" s="117"/>
      <c r="I39" s="118"/>
      <c r="J39" s="117"/>
      <c r="K39" s="117"/>
      <c r="L39" s="117"/>
    </row>
    <row r="40" spans="1:12" x14ac:dyDescent="0.25">
      <c r="A40" s="117"/>
      <c r="B40" s="117"/>
      <c r="C40" s="118"/>
      <c r="D40" s="117"/>
      <c r="E40" s="117"/>
      <c r="F40" s="117"/>
      <c r="G40" s="117"/>
      <c r="H40" s="117"/>
      <c r="I40" s="118"/>
      <c r="J40" s="117"/>
      <c r="K40" s="117"/>
      <c r="L40" s="117"/>
    </row>
    <row r="41" spans="1:12" x14ac:dyDescent="0.25">
      <c r="A41" s="117"/>
      <c r="B41" s="117"/>
      <c r="C41" s="118"/>
      <c r="D41" s="117"/>
      <c r="E41" s="149"/>
      <c r="F41" s="149"/>
      <c r="G41" s="117"/>
      <c r="H41" s="117"/>
      <c r="I41" s="118"/>
      <c r="J41" s="117"/>
      <c r="K41" s="117"/>
      <c r="L41" s="117"/>
    </row>
    <row r="42" spans="1:12" x14ac:dyDescent="0.25">
      <c r="A42" s="117"/>
      <c r="B42" s="117"/>
      <c r="C42" s="118"/>
      <c r="D42" s="117"/>
      <c r="E42" s="117"/>
      <c r="F42" s="117"/>
      <c r="G42" s="117"/>
      <c r="H42" s="117"/>
      <c r="I42" s="118"/>
      <c r="J42" s="117"/>
      <c r="K42" s="117"/>
      <c r="L42" s="117"/>
    </row>
    <row r="43" spans="1:12" x14ac:dyDescent="0.25">
      <c r="A43" s="117"/>
      <c r="B43" s="117"/>
      <c r="C43" s="118"/>
      <c r="D43" s="117"/>
      <c r="E43" s="117"/>
      <c r="F43" s="117"/>
      <c r="G43" s="117"/>
      <c r="H43" s="117"/>
      <c r="I43" s="118"/>
      <c r="J43" s="117"/>
      <c r="K43" s="117"/>
      <c r="L43" s="117"/>
    </row>
    <row r="44" spans="1:12" x14ac:dyDescent="0.25">
      <c r="A44" s="117"/>
      <c r="B44" s="117"/>
      <c r="C44" s="118"/>
      <c r="D44" s="117"/>
      <c r="E44" s="117"/>
      <c r="F44" s="117"/>
      <c r="G44" s="117"/>
      <c r="H44" s="117"/>
      <c r="I44" s="118"/>
      <c r="J44" s="117"/>
      <c r="K44" s="117"/>
      <c r="L44" s="117"/>
    </row>
    <row r="45" spans="1:12" x14ac:dyDescent="0.25">
      <c r="A45" s="117"/>
      <c r="B45" s="117"/>
      <c r="C45" s="118"/>
      <c r="D45" s="117"/>
      <c r="E45" s="117"/>
      <c r="F45" s="117"/>
      <c r="G45" s="117"/>
      <c r="H45" s="117"/>
      <c r="I45" s="118"/>
      <c r="J45" s="117"/>
      <c r="K45" s="117"/>
      <c r="L45" s="117"/>
    </row>
    <row r="46" spans="1:12" x14ac:dyDescent="0.25">
      <c r="A46" s="117"/>
      <c r="B46" s="117"/>
      <c r="C46" s="118"/>
      <c r="D46" s="117"/>
      <c r="E46" s="117"/>
      <c r="F46" s="117"/>
      <c r="G46" s="117"/>
      <c r="H46" s="117"/>
      <c r="I46" s="118"/>
      <c r="J46" s="117"/>
      <c r="K46" s="117"/>
      <c r="L46" s="117"/>
    </row>
    <row r="47" spans="1:12" x14ac:dyDescent="0.25">
      <c r="A47" s="117"/>
      <c r="B47" s="117"/>
      <c r="C47" s="118"/>
      <c r="D47" s="117"/>
      <c r="E47" s="117"/>
      <c r="F47" s="117"/>
      <c r="G47" s="117"/>
      <c r="H47" s="117"/>
      <c r="I47" s="118"/>
      <c r="J47" s="117"/>
      <c r="K47" s="117"/>
      <c r="L47" s="117"/>
    </row>
    <row r="48" spans="1:12" x14ac:dyDescent="0.25">
      <c r="A48" s="117"/>
      <c r="B48" s="117"/>
      <c r="C48" s="118"/>
      <c r="D48" s="117"/>
      <c r="E48" s="117"/>
      <c r="F48" s="117"/>
      <c r="G48" s="117"/>
      <c r="H48" s="117"/>
      <c r="I48" s="118"/>
      <c r="J48" s="117"/>
      <c r="K48" s="117"/>
      <c r="L48" s="117"/>
    </row>
    <row r="49" spans="1:12" x14ac:dyDescent="0.25">
      <c r="A49" s="117"/>
      <c r="B49" s="117"/>
      <c r="C49" s="118"/>
      <c r="D49" s="117"/>
      <c r="E49" s="117"/>
      <c r="F49" s="117"/>
      <c r="G49" s="117"/>
      <c r="H49" s="117"/>
      <c r="I49" s="118"/>
      <c r="J49" s="117"/>
      <c r="K49" s="117"/>
      <c r="L49" s="117"/>
    </row>
    <row r="50" spans="1:12" x14ac:dyDescent="0.25">
      <c r="A50" s="117"/>
      <c r="B50" s="117"/>
      <c r="C50" s="118"/>
      <c r="D50" s="117"/>
      <c r="E50" s="117"/>
      <c r="F50" s="117"/>
      <c r="G50" s="117"/>
      <c r="H50" s="117"/>
      <c r="I50" s="118"/>
      <c r="J50" s="117"/>
      <c r="K50" s="117"/>
      <c r="L50" s="117"/>
    </row>
    <row r="51" spans="1:12" x14ac:dyDescent="0.25">
      <c r="A51" s="117"/>
      <c r="B51" s="117"/>
      <c r="C51" s="118"/>
      <c r="D51" s="117"/>
      <c r="E51" s="117"/>
      <c r="F51" s="117"/>
      <c r="G51" s="117"/>
      <c r="H51" s="117"/>
      <c r="I51" s="118"/>
      <c r="J51" s="117"/>
      <c r="K51" s="117"/>
      <c r="L51" s="117"/>
    </row>
    <row r="52" spans="1:12" x14ac:dyDescent="0.25">
      <c r="A52" s="117"/>
      <c r="B52" s="117"/>
      <c r="C52" s="118"/>
      <c r="D52" s="117"/>
      <c r="E52" s="117"/>
      <c r="F52" s="117"/>
      <c r="G52" s="117"/>
      <c r="H52" s="117"/>
      <c r="I52" s="118"/>
      <c r="J52" s="117"/>
      <c r="K52" s="117"/>
      <c r="L52" s="117"/>
    </row>
    <row r="53" spans="1:12" x14ac:dyDescent="0.25">
      <c r="A53" s="117"/>
      <c r="B53" s="117"/>
      <c r="C53" s="118"/>
      <c r="D53" s="117"/>
      <c r="E53" s="117"/>
      <c r="F53" s="117"/>
      <c r="G53" s="117"/>
      <c r="H53" s="117"/>
      <c r="I53" s="118"/>
      <c r="J53" s="117"/>
      <c r="K53" s="117"/>
      <c r="L53" s="117"/>
    </row>
    <row r="54" spans="1:12" x14ac:dyDescent="0.25">
      <c r="A54" s="117"/>
      <c r="B54" s="117"/>
      <c r="C54" s="118"/>
      <c r="D54" s="117"/>
      <c r="E54" s="117"/>
      <c r="F54" s="117"/>
      <c r="G54" s="117"/>
      <c r="H54" s="117"/>
      <c r="I54" s="118"/>
      <c r="J54" s="117"/>
      <c r="K54" s="117"/>
      <c r="L54" s="117"/>
    </row>
    <row r="55" spans="1:12" x14ac:dyDescent="0.25">
      <c r="A55" s="117"/>
      <c r="B55" s="117"/>
      <c r="C55" s="118"/>
      <c r="D55" s="117"/>
      <c r="E55" s="117"/>
      <c r="F55" s="117"/>
      <c r="G55" s="117"/>
      <c r="H55" s="117"/>
      <c r="I55" s="118"/>
      <c r="J55" s="117"/>
      <c r="K55" s="117"/>
      <c r="L55" s="117"/>
    </row>
    <row r="56" spans="1:12" x14ac:dyDescent="0.25">
      <c r="A56" s="117"/>
      <c r="B56" s="117"/>
      <c r="C56" s="118"/>
      <c r="D56" s="117"/>
      <c r="E56" s="117"/>
      <c r="F56" s="117"/>
      <c r="G56" s="117"/>
      <c r="H56" s="117"/>
      <c r="I56" s="118"/>
      <c r="J56" s="117"/>
      <c r="K56" s="117"/>
      <c r="L56" s="117"/>
    </row>
    <row r="57" spans="1:12" x14ac:dyDescent="0.25">
      <c r="A57" s="117"/>
      <c r="B57" s="117"/>
      <c r="C57" s="118"/>
      <c r="D57" s="117"/>
      <c r="E57" s="117"/>
      <c r="F57" s="117"/>
      <c r="G57" s="117"/>
      <c r="H57" s="117"/>
      <c r="I57" s="118"/>
      <c r="J57" s="117"/>
      <c r="K57" s="117"/>
      <c r="L57" s="117"/>
    </row>
    <row r="58" spans="1:12" x14ac:dyDescent="0.25">
      <c r="A58" s="117"/>
      <c r="B58" s="117"/>
      <c r="C58" s="118"/>
      <c r="D58" s="117"/>
      <c r="E58" s="117"/>
      <c r="F58" s="117"/>
      <c r="G58" s="117"/>
      <c r="H58" s="117"/>
      <c r="I58" s="118"/>
      <c r="J58" s="117"/>
      <c r="K58" s="117"/>
      <c r="L58" s="117"/>
    </row>
    <row r="59" spans="1:12" x14ac:dyDescent="0.25">
      <c r="A59" s="117"/>
      <c r="B59" s="117"/>
      <c r="C59" s="118"/>
      <c r="D59" s="117"/>
      <c r="E59" s="117"/>
      <c r="F59" s="117"/>
      <c r="G59" s="117"/>
      <c r="H59" s="117"/>
      <c r="I59" s="118"/>
      <c r="J59" s="117"/>
      <c r="K59" s="117"/>
      <c r="L59" s="117"/>
    </row>
    <row r="60" spans="1:12" x14ac:dyDescent="0.25">
      <c r="A60" s="117"/>
      <c r="B60" s="117"/>
      <c r="C60" s="118"/>
      <c r="D60" s="117"/>
      <c r="E60" s="117"/>
      <c r="F60" s="117"/>
      <c r="G60" s="117"/>
      <c r="H60" s="117"/>
      <c r="I60" s="118"/>
      <c r="J60" s="117"/>
      <c r="K60" s="117"/>
      <c r="L60" s="117"/>
    </row>
    <row r="61" spans="1:12" x14ac:dyDescent="0.25">
      <c r="A61" s="117"/>
      <c r="B61" s="117"/>
      <c r="C61" s="118"/>
      <c r="D61" s="117"/>
      <c r="E61" s="117"/>
      <c r="F61" s="117"/>
      <c r="G61" s="117"/>
      <c r="H61" s="117"/>
      <c r="I61" s="118"/>
      <c r="J61" s="117"/>
      <c r="K61" s="117"/>
      <c r="L61" s="117"/>
    </row>
    <row r="62" spans="1:12" x14ac:dyDescent="0.25">
      <c r="A62" s="117"/>
      <c r="B62" s="117"/>
      <c r="C62" s="118"/>
      <c r="D62" s="117"/>
      <c r="E62" s="117"/>
      <c r="F62" s="117"/>
      <c r="G62" s="117"/>
      <c r="H62" s="117"/>
      <c r="I62" s="118"/>
      <c r="J62" s="117"/>
      <c r="K62" s="117"/>
      <c r="L62" s="117"/>
    </row>
    <row r="63" spans="1:12" x14ac:dyDescent="0.25">
      <c r="A63" s="117"/>
      <c r="B63" s="117"/>
      <c r="C63" s="118"/>
      <c r="D63" s="117"/>
      <c r="E63" s="117"/>
      <c r="F63" s="117"/>
      <c r="G63" s="117"/>
      <c r="H63" s="117"/>
      <c r="I63" s="118"/>
      <c r="J63" s="117"/>
      <c r="K63" s="117"/>
      <c r="L63" s="117"/>
    </row>
    <row r="64" spans="1:12" x14ac:dyDescent="0.25">
      <c r="A64" s="117"/>
      <c r="B64" s="117"/>
      <c r="C64" s="118"/>
      <c r="D64" s="117"/>
      <c r="E64" s="117"/>
      <c r="F64" s="117"/>
      <c r="G64" s="117"/>
      <c r="H64" s="117"/>
      <c r="I64" s="118"/>
      <c r="J64" s="117"/>
      <c r="K64" s="117"/>
      <c r="L64" s="117"/>
    </row>
    <row r="65" spans="1:12" x14ac:dyDescent="0.25">
      <c r="A65" s="117"/>
      <c r="B65" s="117"/>
      <c r="C65" s="118"/>
      <c r="D65" s="117"/>
      <c r="E65" s="117"/>
      <c r="F65" s="117"/>
      <c r="G65" s="117"/>
      <c r="H65" s="117"/>
      <c r="I65" s="118"/>
      <c r="J65" s="117"/>
      <c r="K65" s="117"/>
      <c r="L65" s="117"/>
    </row>
    <row r="66" spans="1:12" x14ac:dyDescent="0.25">
      <c r="A66" s="117"/>
      <c r="B66" s="117"/>
      <c r="C66" s="118"/>
      <c r="D66" s="117"/>
      <c r="E66" s="117"/>
      <c r="F66" s="117"/>
      <c r="G66" s="117"/>
      <c r="H66" s="117"/>
      <c r="I66" s="118"/>
      <c r="J66" s="117"/>
      <c r="K66" s="117"/>
      <c r="L66" s="117"/>
    </row>
    <row r="67" spans="1:12" x14ac:dyDescent="0.25">
      <c r="A67" s="117"/>
      <c r="B67" s="117"/>
      <c r="C67" s="118"/>
      <c r="D67" s="117"/>
      <c r="E67" s="117"/>
      <c r="F67" s="117"/>
      <c r="G67" s="117"/>
      <c r="H67" s="117"/>
      <c r="I67" s="118"/>
      <c r="J67" s="117"/>
      <c r="K67" s="117"/>
      <c r="L67" s="117"/>
    </row>
    <row r="68" spans="1:12" x14ac:dyDescent="0.25">
      <c r="A68" s="117"/>
      <c r="B68" s="117"/>
      <c r="C68" s="118"/>
      <c r="D68" s="117"/>
      <c r="E68" s="117"/>
      <c r="F68" s="117"/>
      <c r="G68" s="117"/>
      <c r="H68" s="117"/>
      <c r="I68" s="118"/>
      <c r="J68" s="117"/>
      <c r="K68" s="117"/>
      <c r="L68" s="117"/>
    </row>
    <row r="69" spans="1:12" x14ac:dyDescent="0.25">
      <c r="A69" s="117"/>
      <c r="B69" s="117"/>
      <c r="C69" s="118"/>
      <c r="D69" s="117"/>
      <c r="E69" s="117"/>
      <c r="F69" s="117"/>
      <c r="G69" s="117"/>
      <c r="H69" s="117"/>
      <c r="I69" s="118"/>
      <c r="J69" s="117"/>
      <c r="K69" s="117"/>
      <c r="L69" s="117"/>
    </row>
    <row r="70" spans="1:12" x14ac:dyDescent="0.25">
      <c r="A70" s="117"/>
      <c r="B70" s="117"/>
      <c r="C70" s="118"/>
      <c r="D70" s="117"/>
      <c r="E70" s="117"/>
      <c r="F70" s="117"/>
      <c r="G70" s="117"/>
      <c r="H70" s="117"/>
      <c r="I70" s="118"/>
      <c r="J70" s="117"/>
      <c r="K70" s="117"/>
      <c r="L70" s="117"/>
    </row>
    <row r="71" spans="1:12" x14ac:dyDescent="0.25">
      <c r="A71" s="117"/>
      <c r="B71" s="117"/>
      <c r="C71" s="118"/>
      <c r="D71" s="117"/>
      <c r="E71" s="117"/>
      <c r="F71" s="117"/>
      <c r="G71" s="117"/>
      <c r="H71" s="117"/>
      <c r="I71" s="118"/>
      <c r="J71" s="117"/>
      <c r="K71" s="117"/>
      <c r="L71" s="117"/>
    </row>
    <row r="72" spans="1:12" x14ac:dyDescent="0.25">
      <c r="A72" s="117"/>
      <c r="B72" s="117"/>
      <c r="C72" s="118"/>
      <c r="D72" s="117"/>
      <c r="E72" s="117"/>
      <c r="F72" s="117"/>
      <c r="G72" s="117"/>
      <c r="H72" s="117"/>
      <c r="I72" s="118"/>
      <c r="J72" s="117"/>
      <c r="K72" s="117"/>
      <c r="L72" s="117"/>
    </row>
    <row r="73" spans="1:12" x14ac:dyDescent="0.25">
      <c r="A73" s="117"/>
      <c r="B73" s="117"/>
      <c r="C73" s="118"/>
      <c r="D73" s="117"/>
      <c r="E73" s="117"/>
      <c r="F73" s="117"/>
      <c r="G73" s="117"/>
      <c r="H73" s="117"/>
      <c r="I73" s="118"/>
      <c r="J73" s="117"/>
      <c r="K73" s="117"/>
      <c r="L73" s="117"/>
    </row>
    <row r="74" spans="1:12" x14ac:dyDescent="0.25">
      <c r="A74" s="117"/>
      <c r="B74" s="117"/>
      <c r="C74" s="118"/>
      <c r="D74" s="117"/>
      <c r="E74" s="117"/>
      <c r="F74" s="117"/>
      <c r="G74" s="117"/>
      <c r="H74" s="117"/>
      <c r="I74" s="118"/>
      <c r="J74" s="117"/>
      <c r="K74" s="117"/>
      <c r="L74" s="117"/>
    </row>
    <row r="75" spans="1:12" x14ac:dyDescent="0.25">
      <c r="A75" s="117"/>
      <c r="B75" s="117"/>
      <c r="C75" s="118"/>
      <c r="D75" s="117"/>
      <c r="E75" s="117"/>
      <c r="F75" s="117"/>
      <c r="G75" s="117"/>
      <c r="H75" s="117"/>
      <c r="I75" s="118"/>
      <c r="J75" s="117"/>
      <c r="K75" s="117"/>
      <c r="L75" s="117"/>
    </row>
    <row r="76" spans="1:12" x14ac:dyDescent="0.25">
      <c r="A76" s="117"/>
      <c r="B76" s="117"/>
      <c r="C76" s="118"/>
      <c r="D76" s="117"/>
      <c r="E76" s="117"/>
      <c r="F76" s="117"/>
      <c r="G76" s="117"/>
      <c r="H76" s="117"/>
      <c r="I76" s="118"/>
      <c r="J76" s="117"/>
      <c r="K76" s="117"/>
      <c r="L76" s="117"/>
    </row>
    <row r="77" spans="1:12" x14ac:dyDescent="0.25">
      <c r="A77" s="117"/>
      <c r="B77" s="117"/>
      <c r="C77" s="118"/>
      <c r="D77" s="117"/>
      <c r="E77" s="117"/>
      <c r="F77" s="117"/>
      <c r="G77" s="117"/>
      <c r="H77" s="117"/>
      <c r="I77" s="118"/>
      <c r="J77" s="117"/>
      <c r="K77" s="117"/>
      <c r="L77" s="117"/>
    </row>
    <row r="78" spans="1:12" x14ac:dyDescent="0.25">
      <c r="A78" s="117"/>
      <c r="B78" s="117"/>
      <c r="C78" s="118"/>
      <c r="D78" s="117"/>
      <c r="E78" s="117"/>
      <c r="F78" s="117"/>
      <c r="G78" s="117"/>
      <c r="H78" s="117"/>
      <c r="I78" s="118"/>
      <c r="J78" s="117"/>
      <c r="K78" s="117"/>
      <c r="L78" s="117"/>
    </row>
    <row r="79" spans="1:12" x14ac:dyDescent="0.25">
      <c r="A79" s="117"/>
      <c r="B79" s="117"/>
      <c r="C79" s="118"/>
      <c r="D79" s="117"/>
      <c r="E79" s="117"/>
      <c r="F79" s="117"/>
      <c r="G79" s="117"/>
      <c r="H79" s="117"/>
      <c r="I79" s="118"/>
      <c r="J79" s="117"/>
      <c r="K79" s="117"/>
      <c r="L79" s="117"/>
    </row>
    <row r="80" spans="1:12" x14ac:dyDescent="0.25">
      <c r="A80" s="117"/>
      <c r="B80" s="117"/>
      <c r="C80" s="118"/>
      <c r="D80" s="117"/>
      <c r="E80" s="117"/>
      <c r="F80" s="117"/>
      <c r="G80" s="117"/>
      <c r="H80" s="117"/>
      <c r="I80" s="118"/>
      <c r="J80" s="117"/>
      <c r="K80" s="117"/>
      <c r="L80" s="117"/>
    </row>
    <row r="81" spans="1:12" x14ac:dyDescent="0.25">
      <c r="A81" s="117"/>
      <c r="B81" s="117"/>
      <c r="C81" s="118"/>
      <c r="D81" s="117"/>
      <c r="E81" s="117"/>
      <c r="F81" s="117"/>
      <c r="G81" s="117"/>
      <c r="H81" s="117"/>
      <c r="I81" s="118"/>
      <c r="J81" s="117"/>
      <c r="K81" s="117"/>
      <c r="L81" s="117"/>
    </row>
    <row r="82" spans="1:12" x14ac:dyDescent="0.25">
      <c r="A82" s="117"/>
      <c r="B82" s="117"/>
      <c r="C82" s="118"/>
      <c r="D82" s="117"/>
      <c r="E82" s="117"/>
      <c r="F82" s="117"/>
      <c r="G82" s="117"/>
      <c r="H82" s="117"/>
      <c r="I82" s="118"/>
      <c r="J82" s="117"/>
      <c r="K82" s="117"/>
      <c r="L82" s="117"/>
    </row>
    <row r="83" spans="1:12" x14ac:dyDescent="0.25">
      <c r="A83" s="117"/>
      <c r="B83" s="117"/>
      <c r="C83" s="118"/>
      <c r="D83" s="117"/>
      <c r="E83" s="117"/>
      <c r="F83" s="117"/>
      <c r="G83" s="117"/>
      <c r="H83" s="117"/>
      <c r="I83" s="118"/>
      <c r="J83" s="117"/>
      <c r="K83" s="117"/>
      <c r="L83" s="117"/>
    </row>
    <row r="84" spans="1:12" x14ac:dyDescent="0.25">
      <c r="A84" s="117"/>
      <c r="B84" s="117"/>
      <c r="C84" s="118"/>
      <c r="D84" s="117"/>
      <c r="E84" s="117"/>
      <c r="F84" s="117"/>
      <c r="G84" s="117"/>
      <c r="H84" s="117"/>
      <c r="I84" s="118"/>
      <c r="J84" s="117"/>
      <c r="K84" s="117"/>
      <c r="L84" s="117"/>
    </row>
    <row r="85" spans="1:12" x14ac:dyDescent="0.25">
      <c r="A85" s="117"/>
      <c r="B85" s="117"/>
      <c r="C85" s="118"/>
      <c r="D85" s="117"/>
      <c r="E85" s="117"/>
      <c r="F85" s="117"/>
      <c r="G85" s="117"/>
      <c r="H85" s="117"/>
      <c r="I85" s="118"/>
      <c r="J85" s="117"/>
      <c r="K85" s="117"/>
      <c r="L85" s="117"/>
    </row>
    <row r="86" spans="1:12" x14ac:dyDescent="0.25">
      <c r="A86" s="117"/>
      <c r="B86" s="117"/>
      <c r="C86" s="118"/>
      <c r="D86" s="117"/>
      <c r="E86" s="117"/>
      <c r="F86" s="117"/>
      <c r="G86" s="117"/>
      <c r="H86" s="117"/>
      <c r="I86" s="118"/>
      <c r="J86" s="117"/>
      <c r="K86" s="117"/>
      <c r="L86" s="117"/>
    </row>
    <row r="87" spans="1:12" x14ac:dyDescent="0.25">
      <c r="A87" s="117"/>
      <c r="B87" s="117"/>
      <c r="C87" s="118"/>
      <c r="D87" s="117"/>
      <c r="E87" s="117"/>
      <c r="F87" s="117"/>
      <c r="G87" s="117"/>
      <c r="H87" s="117"/>
      <c r="I87" s="118"/>
      <c r="J87" s="117"/>
      <c r="K87" s="117"/>
      <c r="L87" s="117"/>
    </row>
    <row r="88" spans="1:12" x14ac:dyDescent="0.25">
      <c r="A88" s="117"/>
      <c r="B88" s="117"/>
      <c r="C88" s="118"/>
      <c r="D88" s="117"/>
      <c r="E88" s="117"/>
      <c r="F88" s="117"/>
      <c r="G88" s="117"/>
      <c r="H88" s="117"/>
      <c r="I88" s="118"/>
      <c r="J88" s="117"/>
      <c r="K88" s="117"/>
      <c r="L88" s="117"/>
    </row>
    <row r="89" spans="1:12" x14ac:dyDescent="0.25">
      <c r="A89" s="117"/>
      <c r="B89" s="117"/>
      <c r="C89" s="118"/>
      <c r="D89" s="117"/>
      <c r="E89" s="117"/>
      <c r="F89" s="117"/>
      <c r="G89" s="117"/>
      <c r="H89" s="117"/>
      <c r="I89" s="118"/>
      <c r="J89" s="117"/>
      <c r="K89" s="117"/>
      <c r="L89" s="117"/>
    </row>
    <row r="90" spans="1:12" x14ac:dyDescent="0.25">
      <c r="A90" s="117"/>
      <c r="B90" s="117"/>
      <c r="C90" s="118"/>
      <c r="D90" s="117"/>
      <c r="E90" s="117"/>
      <c r="F90" s="117"/>
      <c r="G90" s="117"/>
      <c r="H90" s="117"/>
      <c r="I90" s="118"/>
      <c r="J90" s="117"/>
      <c r="K90" s="117"/>
      <c r="L90" s="117"/>
    </row>
    <row r="91" spans="1:12" x14ac:dyDescent="0.25">
      <c r="A91" s="117"/>
      <c r="B91" s="117"/>
      <c r="C91" s="118"/>
      <c r="D91" s="117"/>
      <c r="E91" s="117"/>
      <c r="F91" s="117"/>
      <c r="G91" s="117"/>
      <c r="H91" s="117"/>
      <c r="I91" s="118"/>
      <c r="J91" s="117"/>
      <c r="K91" s="117"/>
      <c r="L91" s="117"/>
    </row>
    <row r="92" spans="1:12" x14ac:dyDescent="0.25">
      <c r="A92" s="117"/>
      <c r="B92" s="117"/>
      <c r="C92" s="118"/>
      <c r="D92" s="117"/>
      <c r="E92" s="117"/>
      <c r="F92" s="117"/>
      <c r="G92" s="117"/>
      <c r="H92" s="117"/>
      <c r="I92" s="118"/>
      <c r="J92" s="117"/>
      <c r="K92" s="117"/>
      <c r="L92" s="117"/>
    </row>
    <row r="93" spans="1:12" x14ac:dyDescent="0.25">
      <c r="A93" s="117"/>
      <c r="B93" s="117"/>
      <c r="C93" s="118"/>
      <c r="D93" s="117"/>
      <c r="E93" s="117"/>
      <c r="F93" s="117"/>
      <c r="G93" s="117"/>
      <c r="H93" s="117"/>
      <c r="I93" s="118"/>
      <c r="J93" s="117"/>
      <c r="K93" s="117"/>
      <c r="L93" s="117"/>
    </row>
    <row r="94" spans="1:12" x14ac:dyDescent="0.25">
      <c r="A94" s="117"/>
      <c r="B94" s="117"/>
      <c r="C94" s="118"/>
      <c r="D94" s="117"/>
      <c r="E94" s="117"/>
      <c r="F94" s="117"/>
      <c r="G94" s="117"/>
      <c r="H94" s="117"/>
      <c r="I94" s="118"/>
      <c r="J94" s="117"/>
      <c r="K94" s="117"/>
      <c r="L94" s="117"/>
    </row>
    <row r="95" spans="1:12" x14ac:dyDescent="0.25">
      <c r="A95" s="117"/>
      <c r="B95" s="117"/>
      <c r="C95" s="118"/>
      <c r="D95" s="117"/>
      <c r="E95" s="117"/>
      <c r="F95" s="117"/>
      <c r="G95" s="117"/>
      <c r="H95" s="117"/>
      <c r="I95" s="118"/>
      <c r="J95" s="117"/>
      <c r="K95" s="117"/>
      <c r="L95" s="117"/>
    </row>
    <row r="96" spans="1:12" x14ac:dyDescent="0.25">
      <c r="A96" s="117"/>
      <c r="B96" s="117"/>
      <c r="C96" s="118"/>
      <c r="D96" s="117"/>
      <c r="E96" s="117"/>
      <c r="F96" s="117"/>
      <c r="G96" s="117"/>
      <c r="H96" s="117"/>
      <c r="I96" s="118"/>
      <c r="J96" s="117"/>
      <c r="K96" s="117"/>
      <c r="L96" s="117"/>
    </row>
    <row r="97" spans="1:12" x14ac:dyDescent="0.25">
      <c r="A97" s="117"/>
      <c r="B97" s="117"/>
      <c r="C97" s="118"/>
      <c r="D97" s="117"/>
      <c r="E97" s="117"/>
      <c r="F97" s="117"/>
      <c r="G97" s="117"/>
      <c r="H97" s="117"/>
      <c r="I97" s="118"/>
      <c r="J97" s="117"/>
      <c r="K97" s="117"/>
      <c r="L97" s="117"/>
    </row>
    <row r="98" spans="1:12" x14ac:dyDescent="0.25">
      <c r="A98" s="117"/>
      <c r="B98" s="117"/>
      <c r="C98" s="118"/>
      <c r="D98" s="117"/>
      <c r="E98" s="117"/>
      <c r="F98" s="117"/>
      <c r="G98" s="117"/>
      <c r="H98" s="117"/>
      <c r="I98" s="118"/>
      <c r="J98" s="117"/>
      <c r="K98" s="117"/>
      <c r="L98" s="117"/>
    </row>
    <row r="99" spans="1:12" x14ac:dyDescent="0.25">
      <c r="A99" s="117"/>
      <c r="B99" s="117"/>
      <c r="C99" s="118"/>
      <c r="D99" s="117"/>
      <c r="E99" s="117"/>
      <c r="F99" s="117"/>
      <c r="G99" s="117"/>
      <c r="H99" s="117"/>
      <c r="I99" s="118"/>
      <c r="J99" s="117"/>
      <c r="K99" s="117"/>
      <c r="L99" s="117"/>
    </row>
    <row r="100" spans="1:12" x14ac:dyDescent="0.25">
      <c r="A100" s="117"/>
      <c r="B100" s="117"/>
      <c r="C100" s="118"/>
      <c r="D100" s="117"/>
      <c r="E100" s="117"/>
      <c r="F100" s="117"/>
      <c r="G100" s="117"/>
      <c r="H100" s="117"/>
      <c r="I100" s="118"/>
      <c r="J100" s="117"/>
      <c r="K100" s="117"/>
      <c r="L100" s="117"/>
    </row>
    <row r="101" spans="1:12" x14ac:dyDescent="0.25">
      <c r="A101" s="117"/>
      <c r="B101" s="117"/>
      <c r="C101" s="118"/>
      <c r="D101" s="117"/>
      <c r="E101" s="117"/>
      <c r="F101" s="117"/>
      <c r="G101" s="117"/>
      <c r="H101" s="117"/>
      <c r="I101" s="118"/>
      <c r="J101" s="117"/>
      <c r="K101" s="117"/>
      <c r="L101" s="117"/>
    </row>
    <row r="102" spans="1:12" x14ac:dyDescent="0.25">
      <c r="A102" s="117"/>
      <c r="B102" s="117"/>
      <c r="C102" s="118"/>
      <c r="D102" s="117"/>
      <c r="E102" s="117"/>
      <c r="F102" s="117"/>
      <c r="G102" s="117"/>
      <c r="H102" s="117"/>
      <c r="I102" s="118"/>
      <c r="J102" s="117"/>
      <c r="K102" s="117"/>
      <c r="L102" s="117"/>
    </row>
    <row r="103" spans="1:12" x14ac:dyDescent="0.25">
      <c r="A103" s="117"/>
      <c r="B103" s="117"/>
      <c r="C103" s="118"/>
      <c r="D103" s="117"/>
      <c r="E103" s="117"/>
      <c r="F103" s="117"/>
      <c r="G103" s="117"/>
      <c r="H103" s="117"/>
      <c r="I103" s="118"/>
      <c r="J103" s="117"/>
      <c r="K103" s="117"/>
      <c r="L103" s="117"/>
    </row>
    <row r="104" spans="1:12" x14ac:dyDescent="0.25">
      <c r="A104" s="117"/>
      <c r="B104" s="117"/>
      <c r="C104" s="118"/>
      <c r="D104" s="117"/>
      <c r="E104" s="117"/>
      <c r="F104" s="117"/>
      <c r="G104" s="117"/>
      <c r="H104" s="117"/>
      <c r="I104" s="118"/>
      <c r="J104" s="117"/>
      <c r="K104" s="117"/>
      <c r="L104" s="117"/>
    </row>
    <row r="105" spans="1:12" x14ac:dyDescent="0.25">
      <c r="A105" s="117"/>
      <c r="B105" s="117"/>
      <c r="C105" s="118"/>
      <c r="D105" s="117"/>
      <c r="E105" s="117"/>
      <c r="F105" s="117"/>
      <c r="G105" s="117"/>
      <c r="H105" s="117"/>
      <c r="I105" s="118"/>
      <c r="J105" s="117"/>
      <c r="K105" s="117"/>
      <c r="L105" s="117"/>
    </row>
    <row r="106" spans="1:12" x14ac:dyDescent="0.25">
      <c r="A106" s="117"/>
      <c r="B106" s="117"/>
      <c r="C106" s="118"/>
      <c r="D106" s="117"/>
      <c r="E106" s="117"/>
      <c r="F106" s="117"/>
      <c r="G106" s="117"/>
      <c r="H106" s="117"/>
      <c r="I106" s="118"/>
      <c r="J106" s="117"/>
      <c r="K106" s="117"/>
      <c r="L106" s="117"/>
    </row>
    <row r="107" spans="1:12" x14ac:dyDescent="0.25">
      <c r="A107" s="117"/>
      <c r="B107" s="117"/>
      <c r="C107" s="118"/>
      <c r="D107" s="117"/>
      <c r="E107" s="117"/>
      <c r="F107" s="117"/>
      <c r="G107" s="117"/>
      <c r="H107" s="117"/>
      <c r="I107" s="118"/>
      <c r="J107" s="117"/>
      <c r="K107" s="117"/>
      <c r="L107" s="117"/>
    </row>
    <row r="108" spans="1:12" x14ac:dyDescent="0.25">
      <c r="A108" s="117"/>
      <c r="B108" s="117"/>
      <c r="C108" s="118"/>
      <c r="D108" s="117"/>
      <c r="E108" s="117"/>
      <c r="F108" s="117"/>
      <c r="G108" s="117"/>
      <c r="H108" s="117"/>
      <c r="I108" s="118"/>
      <c r="J108" s="117"/>
      <c r="K108" s="117"/>
      <c r="L108" s="117"/>
    </row>
    <row r="109" spans="1:12" x14ac:dyDescent="0.25">
      <c r="A109" s="117"/>
      <c r="B109" s="117"/>
      <c r="C109" s="118"/>
      <c r="D109" s="117"/>
      <c r="E109" s="117"/>
      <c r="F109" s="117"/>
      <c r="G109" s="117"/>
      <c r="H109" s="117"/>
      <c r="I109" s="118"/>
      <c r="J109" s="117"/>
      <c r="K109" s="117"/>
      <c r="L109" s="117"/>
    </row>
    <row r="110" spans="1:12" x14ac:dyDescent="0.25">
      <c r="A110" s="117"/>
      <c r="B110" s="117"/>
      <c r="C110" s="118"/>
      <c r="D110" s="117"/>
      <c r="E110" s="117"/>
      <c r="F110" s="117"/>
      <c r="G110" s="117"/>
      <c r="H110" s="117"/>
      <c r="I110" s="118"/>
      <c r="J110" s="117"/>
      <c r="K110" s="117"/>
      <c r="L110" s="117"/>
    </row>
    <row r="111" spans="1:12" x14ac:dyDescent="0.25">
      <c r="A111" s="117"/>
      <c r="B111" s="117"/>
      <c r="C111" s="118"/>
      <c r="D111" s="117"/>
      <c r="E111" s="117"/>
      <c r="F111" s="117"/>
      <c r="G111" s="117"/>
      <c r="H111" s="117"/>
      <c r="I111" s="118"/>
      <c r="J111" s="117"/>
      <c r="K111" s="117"/>
      <c r="L111" s="117"/>
    </row>
    <row r="112" spans="1:12" x14ac:dyDescent="0.25">
      <c r="A112" s="117"/>
      <c r="B112" s="117"/>
      <c r="C112" s="118"/>
      <c r="D112" s="117"/>
      <c r="E112" s="117"/>
      <c r="F112" s="117"/>
      <c r="G112" s="117"/>
      <c r="H112" s="117"/>
      <c r="I112" s="118"/>
      <c r="J112" s="117"/>
      <c r="K112" s="117"/>
      <c r="L112" s="117"/>
    </row>
    <row r="113" spans="1:12" x14ac:dyDescent="0.25">
      <c r="A113" s="117"/>
      <c r="B113" s="117"/>
      <c r="C113" s="118"/>
      <c r="D113" s="117"/>
      <c r="E113" s="117"/>
      <c r="F113" s="117"/>
      <c r="G113" s="117"/>
      <c r="H113" s="117"/>
      <c r="I113" s="118"/>
      <c r="J113" s="117"/>
      <c r="K113" s="117"/>
      <c r="L113" s="117"/>
    </row>
    <row r="114" spans="1:12" x14ac:dyDescent="0.25">
      <c r="A114" s="117"/>
      <c r="B114" s="117"/>
      <c r="C114" s="118"/>
      <c r="D114" s="117"/>
      <c r="E114" s="117"/>
      <c r="F114" s="117"/>
      <c r="G114" s="117"/>
      <c r="H114" s="117"/>
      <c r="I114" s="118"/>
      <c r="J114" s="117"/>
      <c r="K114" s="117"/>
      <c r="L114" s="117"/>
    </row>
    <row r="115" spans="1:12" x14ac:dyDescent="0.25">
      <c r="A115" s="117"/>
      <c r="B115" s="117"/>
      <c r="C115" s="118"/>
      <c r="D115" s="117"/>
      <c r="E115" s="117"/>
      <c r="F115" s="117"/>
      <c r="G115" s="117"/>
      <c r="H115" s="117"/>
      <c r="I115" s="118"/>
      <c r="J115" s="117"/>
      <c r="K115" s="117"/>
      <c r="L115" s="117"/>
    </row>
    <row r="116" spans="1:12" x14ac:dyDescent="0.25">
      <c r="A116" s="117"/>
      <c r="B116" s="117"/>
      <c r="C116" s="118"/>
      <c r="D116" s="117"/>
      <c r="E116" s="117"/>
      <c r="F116" s="117"/>
      <c r="G116" s="117"/>
      <c r="H116" s="117"/>
      <c r="I116" s="118"/>
      <c r="J116" s="117"/>
      <c r="K116" s="117"/>
      <c r="L116" s="117"/>
    </row>
    <row r="117" spans="1:12" x14ac:dyDescent="0.25">
      <c r="A117" s="117"/>
      <c r="B117" s="117"/>
      <c r="C117" s="118"/>
      <c r="D117" s="117"/>
      <c r="E117" s="117"/>
      <c r="F117" s="117"/>
      <c r="G117" s="117"/>
      <c r="H117" s="117"/>
      <c r="I117" s="118"/>
      <c r="J117" s="117"/>
      <c r="K117" s="117"/>
      <c r="L117" s="117"/>
    </row>
    <row r="118" spans="1:12" x14ac:dyDescent="0.25">
      <c r="A118" s="117"/>
      <c r="B118" s="117"/>
      <c r="C118" s="118"/>
      <c r="D118" s="117"/>
      <c r="E118" s="117"/>
      <c r="F118" s="117"/>
      <c r="G118" s="117"/>
      <c r="H118" s="117"/>
      <c r="I118" s="118"/>
      <c r="J118" s="117"/>
      <c r="K118" s="117"/>
      <c r="L118" s="117"/>
    </row>
    <row r="119" spans="1:12" x14ac:dyDescent="0.25">
      <c r="A119" s="117"/>
      <c r="B119" s="117"/>
      <c r="C119" s="118"/>
      <c r="D119" s="117"/>
      <c r="E119" s="117"/>
      <c r="F119" s="117"/>
      <c r="G119" s="117"/>
      <c r="H119" s="117"/>
      <c r="I119" s="118"/>
      <c r="J119" s="117"/>
      <c r="K119" s="117"/>
      <c r="L119" s="117"/>
    </row>
    <row r="120" spans="1:12" x14ac:dyDescent="0.25">
      <c r="A120" s="117"/>
      <c r="B120" s="117"/>
      <c r="C120" s="118"/>
      <c r="D120" s="117"/>
      <c r="E120" s="117"/>
      <c r="F120" s="117"/>
      <c r="G120" s="117"/>
      <c r="H120" s="117"/>
      <c r="I120" s="118"/>
      <c r="J120" s="117"/>
      <c r="K120" s="117"/>
      <c r="L120" s="117"/>
    </row>
    <row r="121" spans="1:12" x14ac:dyDescent="0.25">
      <c r="A121" s="117"/>
      <c r="B121" s="117"/>
      <c r="C121" s="118"/>
      <c r="D121" s="117"/>
      <c r="E121" s="117"/>
      <c r="F121" s="117"/>
      <c r="G121" s="117"/>
      <c r="H121" s="117"/>
      <c r="I121" s="118"/>
      <c r="J121" s="117"/>
      <c r="K121" s="117"/>
      <c r="L121" s="117"/>
    </row>
    <row r="122" spans="1:12" x14ac:dyDescent="0.25">
      <c r="A122" s="117"/>
      <c r="B122" s="117"/>
      <c r="C122" s="118"/>
      <c r="D122" s="117"/>
      <c r="E122" s="117"/>
      <c r="F122" s="117"/>
      <c r="G122" s="117"/>
      <c r="H122" s="117"/>
      <c r="I122" s="118"/>
      <c r="J122" s="117"/>
      <c r="K122" s="117"/>
      <c r="L122" s="117"/>
    </row>
    <row r="123" spans="1:12" x14ac:dyDescent="0.25">
      <c r="A123" s="117"/>
      <c r="B123" s="117"/>
      <c r="C123" s="118"/>
      <c r="D123" s="117"/>
      <c r="E123" s="117"/>
      <c r="F123" s="117"/>
      <c r="G123" s="117"/>
      <c r="H123" s="117"/>
      <c r="I123" s="118"/>
      <c r="J123" s="117"/>
      <c r="K123" s="117"/>
      <c r="L123" s="117"/>
    </row>
    <row r="124" spans="1:12" x14ac:dyDescent="0.25">
      <c r="A124" s="117"/>
      <c r="B124" s="117"/>
      <c r="C124" s="118"/>
      <c r="D124" s="117"/>
      <c r="E124" s="117"/>
      <c r="F124" s="117"/>
      <c r="G124" s="117"/>
      <c r="H124" s="117"/>
      <c r="I124" s="118"/>
      <c r="J124" s="117"/>
      <c r="K124" s="117"/>
      <c r="L124" s="117"/>
    </row>
    <row r="125" spans="1:12" x14ac:dyDescent="0.25">
      <c r="A125" s="117"/>
      <c r="B125" s="117"/>
      <c r="C125" s="118"/>
      <c r="D125" s="117"/>
      <c r="E125" s="117"/>
      <c r="F125" s="117"/>
      <c r="G125" s="117"/>
      <c r="H125" s="117"/>
      <c r="I125" s="118"/>
      <c r="J125" s="117"/>
      <c r="K125" s="117"/>
      <c r="L125" s="117"/>
    </row>
    <row r="126" spans="1:12" x14ac:dyDescent="0.25">
      <c r="A126" s="117"/>
      <c r="B126" s="117"/>
      <c r="C126" s="118"/>
      <c r="D126" s="117"/>
      <c r="E126" s="117"/>
      <c r="F126" s="117"/>
      <c r="G126" s="117"/>
      <c r="H126" s="117"/>
      <c r="I126" s="118"/>
      <c r="J126" s="117"/>
      <c r="K126" s="117"/>
      <c r="L126" s="117"/>
    </row>
    <row r="127" spans="1:12" x14ac:dyDescent="0.25">
      <c r="A127" s="117"/>
      <c r="B127" s="117"/>
      <c r="C127" s="118"/>
      <c r="D127" s="117"/>
      <c r="E127" s="117"/>
      <c r="F127" s="117"/>
      <c r="G127" s="117"/>
      <c r="H127" s="117"/>
      <c r="I127" s="118"/>
      <c r="J127" s="117"/>
      <c r="K127" s="117"/>
      <c r="L127" s="117"/>
    </row>
    <row r="128" spans="1:12" x14ac:dyDescent="0.25">
      <c r="A128" s="117"/>
      <c r="B128" s="117"/>
      <c r="C128" s="118"/>
      <c r="D128" s="117"/>
      <c r="E128" s="117"/>
      <c r="F128" s="117"/>
      <c r="G128" s="117"/>
      <c r="H128" s="117"/>
      <c r="I128" s="118"/>
      <c r="J128" s="117"/>
      <c r="K128" s="117"/>
      <c r="L128" s="117"/>
    </row>
    <row r="129" spans="1:12" x14ac:dyDescent="0.25">
      <c r="A129" s="117"/>
      <c r="B129" s="117"/>
      <c r="C129" s="118"/>
      <c r="D129" s="117"/>
      <c r="E129" s="117"/>
      <c r="F129" s="117"/>
      <c r="G129" s="117"/>
      <c r="H129" s="117"/>
      <c r="I129" s="118"/>
      <c r="J129" s="117"/>
      <c r="K129" s="117"/>
      <c r="L129" s="117"/>
    </row>
    <row r="130" spans="1:12" x14ac:dyDescent="0.25">
      <c r="A130" s="117"/>
      <c r="B130" s="117"/>
      <c r="C130" s="118"/>
      <c r="D130" s="117"/>
      <c r="E130" s="117"/>
      <c r="F130" s="117"/>
      <c r="G130" s="117"/>
      <c r="H130" s="117"/>
      <c r="I130" s="118"/>
      <c r="J130" s="117"/>
      <c r="K130" s="117"/>
      <c r="L130" s="117"/>
    </row>
    <row r="131" spans="1:12" x14ac:dyDescent="0.25">
      <c r="A131" s="117"/>
      <c r="B131" s="117"/>
      <c r="C131" s="118"/>
      <c r="D131" s="117"/>
      <c r="E131" s="117"/>
      <c r="F131" s="117"/>
      <c r="G131" s="117"/>
      <c r="H131" s="117"/>
      <c r="I131" s="118"/>
      <c r="J131" s="117"/>
      <c r="K131" s="117"/>
      <c r="L131" s="117"/>
    </row>
    <row r="132" spans="1:12" x14ac:dyDescent="0.25">
      <c r="A132" s="117"/>
      <c r="B132" s="117"/>
      <c r="C132" s="118"/>
      <c r="D132" s="117"/>
      <c r="E132" s="117"/>
      <c r="F132" s="117"/>
      <c r="G132" s="117"/>
      <c r="H132" s="117"/>
      <c r="I132" s="118"/>
      <c r="J132" s="117"/>
      <c r="K132" s="117"/>
      <c r="L132" s="117"/>
    </row>
    <row r="133" spans="1:12" x14ac:dyDescent="0.25">
      <c r="A133" s="117"/>
      <c r="B133" s="117"/>
      <c r="C133" s="118"/>
      <c r="D133" s="117"/>
      <c r="E133" s="117"/>
      <c r="F133" s="117"/>
      <c r="G133" s="117"/>
      <c r="H133" s="117"/>
      <c r="I133" s="118"/>
      <c r="J133" s="117"/>
      <c r="K133" s="117"/>
      <c r="L133" s="117"/>
    </row>
    <row r="134" spans="1:12" x14ac:dyDescent="0.25">
      <c r="A134" s="117"/>
      <c r="B134" s="117"/>
      <c r="C134" s="118"/>
      <c r="D134" s="117"/>
      <c r="E134" s="117"/>
      <c r="F134" s="117"/>
      <c r="G134" s="117"/>
      <c r="H134" s="117"/>
      <c r="I134" s="118"/>
      <c r="J134" s="117"/>
      <c r="K134" s="117"/>
      <c r="L134" s="117"/>
    </row>
    <row r="135" spans="1:12" x14ac:dyDescent="0.25">
      <c r="A135" s="117"/>
      <c r="B135" s="117"/>
      <c r="C135" s="118"/>
      <c r="D135" s="117"/>
      <c r="E135" s="117"/>
      <c r="F135" s="117"/>
      <c r="G135" s="117"/>
      <c r="H135" s="117"/>
      <c r="I135" s="118"/>
      <c r="J135" s="117"/>
      <c r="K135" s="117"/>
      <c r="L135" s="117"/>
    </row>
    <row r="136" spans="1:12" x14ac:dyDescent="0.25">
      <c r="A136" s="117"/>
      <c r="B136" s="117"/>
      <c r="C136" s="118"/>
      <c r="D136" s="117"/>
      <c r="E136" s="117"/>
      <c r="F136" s="117"/>
      <c r="G136" s="117"/>
      <c r="H136" s="117"/>
      <c r="I136" s="118"/>
      <c r="J136" s="117"/>
      <c r="K136" s="117"/>
      <c r="L136" s="117"/>
    </row>
    <row r="137" spans="1:12" x14ac:dyDescent="0.25">
      <c r="A137" s="117"/>
      <c r="B137" s="117"/>
      <c r="C137" s="118"/>
      <c r="D137" s="117"/>
      <c r="E137" s="117"/>
      <c r="F137" s="117"/>
      <c r="G137" s="117"/>
      <c r="H137" s="117"/>
      <c r="I137" s="118"/>
      <c r="J137" s="117"/>
      <c r="K137" s="117"/>
      <c r="L137" s="117"/>
    </row>
    <row r="138" spans="1:12" x14ac:dyDescent="0.25">
      <c r="A138" s="117"/>
      <c r="B138" s="117"/>
      <c r="C138" s="118"/>
      <c r="D138" s="117"/>
      <c r="E138" s="117"/>
      <c r="F138" s="117"/>
      <c r="G138" s="117"/>
      <c r="H138" s="117"/>
      <c r="I138" s="118"/>
      <c r="J138" s="117"/>
      <c r="K138" s="117"/>
      <c r="L138" s="117"/>
    </row>
    <row r="139" spans="1:12" x14ac:dyDescent="0.25">
      <c r="A139" s="117"/>
      <c r="B139" s="117"/>
      <c r="C139" s="118"/>
      <c r="D139" s="117"/>
      <c r="E139" s="117"/>
      <c r="F139" s="117"/>
      <c r="G139" s="117"/>
      <c r="H139" s="117"/>
      <c r="I139" s="118"/>
      <c r="J139" s="117"/>
      <c r="K139" s="117"/>
      <c r="L139" s="117"/>
    </row>
    <row r="140" spans="1:12" x14ac:dyDescent="0.25">
      <c r="A140" s="117"/>
      <c r="B140" s="117"/>
      <c r="C140" s="118"/>
      <c r="D140" s="117"/>
      <c r="E140" s="117"/>
      <c r="F140" s="117"/>
      <c r="G140" s="117"/>
      <c r="H140" s="117"/>
      <c r="I140" s="118"/>
      <c r="J140" s="117"/>
      <c r="K140" s="117"/>
      <c r="L140" s="117"/>
    </row>
    <row r="141" spans="1:12" x14ac:dyDescent="0.25">
      <c r="A141" s="117"/>
      <c r="B141" s="117"/>
      <c r="C141" s="118"/>
      <c r="D141" s="117"/>
      <c r="E141" s="117"/>
      <c r="F141" s="117"/>
      <c r="G141" s="117"/>
      <c r="H141" s="117"/>
      <c r="I141" s="118"/>
      <c r="J141" s="117"/>
      <c r="K141" s="117"/>
      <c r="L141" s="117"/>
    </row>
    <row r="142" spans="1:12" x14ac:dyDescent="0.25">
      <c r="A142" s="117"/>
      <c r="B142" s="117"/>
      <c r="C142" s="118"/>
      <c r="D142" s="117"/>
      <c r="E142" s="117"/>
      <c r="F142" s="117"/>
      <c r="G142" s="117"/>
      <c r="H142" s="117"/>
      <c r="I142" s="118"/>
      <c r="J142" s="117"/>
      <c r="K142" s="117"/>
      <c r="L142" s="117"/>
    </row>
    <row r="143" spans="1:12" x14ac:dyDescent="0.25">
      <c r="A143" s="117"/>
      <c r="B143" s="117"/>
      <c r="C143" s="118"/>
      <c r="D143" s="117"/>
      <c r="E143" s="117"/>
      <c r="F143" s="117"/>
      <c r="G143" s="117"/>
      <c r="H143" s="117"/>
      <c r="I143" s="118"/>
      <c r="J143" s="117"/>
      <c r="K143" s="117"/>
      <c r="L143" s="117"/>
    </row>
    <row r="144" spans="1:12" x14ac:dyDescent="0.25">
      <c r="A144" s="117"/>
      <c r="B144" s="117"/>
      <c r="C144" s="118"/>
      <c r="D144" s="117"/>
      <c r="E144" s="117"/>
      <c r="F144" s="117"/>
      <c r="G144" s="117"/>
      <c r="H144" s="117"/>
      <c r="I144" s="118"/>
      <c r="J144" s="117"/>
      <c r="K144" s="117"/>
      <c r="L144" s="117"/>
    </row>
    <row r="145" spans="1:12" x14ac:dyDescent="0.25">
      <c r="A145" s="117"/>
      <c r="B145" s="117"/>
      <c r="C145" s="118"/>
      <c r="D145" s="117"/>
      <c r="E145" s="117"/>
      <c r="F145" s="117"/>
      <c r="G145" s="117"/>
      <c r="H145" s="117"/>
      <c r="I145" s="118"/>
      <c r="J145" s="117"/>
      <c r="K145" s="117"/>
      <c r="L145" s="117"/>
    </row>
    <row r="146" spans="1:12" x14ac:dyDescent="0.25">
      <c r="A146" s="117"/>
      <c r="B146" s="117"/>
      <c r="C146" s="118"/>
      <c r="D146" s="117"/>
      <c r="E146" s="117"/>
      <c r="F146" s="117"/>
      <c r="G146" s="117"/>
      <c r="H146" s="117"/>
      <c r="I146" s="118"/>
      <c r="J146" s="117"/>
      <c r="K146" s="117"/>
      <c r="L146" s="117"/>
    </row>
    <row r="147" spans="1:12" x14ac:dyDescent="0.25">
      <c r="A147" s="117"/>
      <c r="B147" s="117"/>
      <c r="C147" s="118"/>
      <c r="D147" s="117"/>
      <c r="E147" s="117"/>
      <c r="F147" s="117"/>
      <c r="G147" s="117"/>
      <c r="H147" s="117"/>
      <c r="I147" s="118"/>
      <c r="J147" s="117"/>
      <c r="K147" s="117"/>
      <c r="L147" s="117"/>
    </row>
    <row r="148" spans="1:12" x14ac:dyDescent="0.25">
      <c r="A148" s="117"/>
      <c r="B148" s="117"/>
      <c r="C148" s="118"/>
      <c r="D148" s="117"/>
      <c r="E148" s="117"/>
      <c r="F148" s="117"/>
      <c r="G148" s="117"/>
      <c r="H148" s="117"/>
      <c r="I148" s="118"/>
      <c r="J148" s="117"/>
      <c r="K148" s="117"/>
      <c r="L148" s="117"/>
    </row>
    <row r="149" spans="1:12" x14ac:dyDescent="0.25">
      <c r="A149" s="117"/>
      <c r="B149" s="117"/>
      <c r="C149" s="118"/>
      <c r="D149" s="117"/>
      <c r="E149" s="117"/>
      <c r="F149" s="117"/>
      <c r="G149" s="117"/>
      <c r="H149" s="117"/>
      <c r="I149" s="118"/>
      <c r="J149" s="117"/>
      <c r="K149" s="117"/>
      <c r="L149" s="117"/>
    </row>
    <row r="150" spans="1:12" x14ac:dyDescent="0.25">
      <c r="A150" s="117"/>
      <c r="B150" s="117"/>
      <c r="C150" s="118"/>
      <c r="D150" s="117"/>
      <c r="E150" s="117"/>
      <c r="F150" s="117"/>
      <c r="G150" s="117"/>
      <c r="H150" s="117"/>
      <c r="I150" s="118"/>
      <c r="J150" s="117"/>
      <c r="K150" s="117"/>
      <c r="L150" s="117"/>
    </row>
    <row r="151" spans="1:12" x14ac:dyDescent="0.25">
      <c r="A151" s="117"/>
      <c r="B151" s="117"/>
      <c r="C151" s="118"/>
      <c r="D151" s="117"/>
      <c r="E151" s="117"/>
      <c r="F151" s="117"/>
      <c r="G151" s="117"/>
      <c r="H151" s="117"/>
      <c r="I151" s="118"/>
      <c r="J151" s="117"/>
      <c r="K151" s="117"/>
      <c r="L151" s="117"/>
    </row>
    <row r="152" spans="1:12" x14ac:dyDescent="0.25">
      <c r="A152" s="117"/>
      <c r="B152" s="117"/>
      <c r="C152" s="118"/>
      <c r="D152" s="117"/>
      <c r="E152" s="117"/>
      <c r="F152" s="117"/>
      <c r="G152" s="117"/>
      <c r="H152" s="117"/>
      <c r="I152" s="118"/>
      <c r="J152" s="117"/>
      <c r="K152" s="117"/>
      <c r="L152" s="117"/>
    </row>
    <row r="153" spans="1:12" x14ac:dyDescent="0.25">
      <c r="A153" s="117"/>
      <c r="B153" s="117"/>
      <c r="C153" s="118"/>
      <c r="D153" s="117"/>
      <c r="E153" s="117"/>
      <c r="F153" s="117"/>
      <c r="G153" s="117"/>
      <c r="H153" s="117"/>
      <c r="I153" s="118"/>
      <c r="J153" s="117"/>
      <c r="K153" s="117"/>
      <c r="L153" s="117"/>
    </row>
    <row r="154" spans="1:12" x14ac:dyDescent="0.25">
      <c r="A154" s="117"/>
      <c r="B154" s="117"/>
      <c r="C154" s="118"/>
      <c r="D154" s="117"/>
      <c r="E154" s="117"/>
      <c r="F154" s="117"/>
      <c r="G154" s="117"/>
      <c r="H154" s="117"/>
      <c r="I154" s="118"/>
      <c r="J154" s="117"/>
      <c r="K154" s="117"/>
      <c r="L154" s="117"/>
    </row>
    <row r="155" spans="1:12" x14ac:dyDescent="0.25">
      <c r="A155" s="117"/>
      <c r="B155" s="117"/>
      <c r="C155" s="118"/>
      <c r="D155" s="117"/>
      <c r="E155" s="117"/>
      <c r="F155" s="117"/>
      <c r="G155" s="117"/>
      <c r="H155" s="117"/>
      <c r="I155" s="118"/>
      <c r="J155" s="117"/>
      <c r="K155" s="117"/>
      <c r="L155" s="117"/>
    </row>
    <row r="156" spans="1:12" x14ac:dyDescent="0.25">
      <c r="A156" s="117"/>
      <c r="B156" s="117"/>
      <c r="C156" s="118"/>
      <c r="D156" s="117"/>
      <c r="E156" s="117"/>
      <c r="F156" s="117"/>
      <c r="G156" s="117"/>
      <c r="H156" s="117"/>
      <c r="I156" s="118"/>
      <c r="J156" s="117"/>
      <c r="K156" s="117"/>
      <c r="L156" s="117"/>
    </row>
    <row r="157" spans="1:12" x14ac:dyDescent="0.25">
      <c r="A157" s="117"/>
      <c r="B157" s="117"/>
      <c r="C157" s="118"/>
      <c r="D157" s="117"/>
      <c r="E157" s="117"/>
      <c r="F157" s="117"/>
      <c r="G157" s="117"/>
      <c r="H157" s="117"/>
      <c r="I157" s="118"/>
      <c r="J157" s="117"/>
      <c r="K157" s="117"/>
      <c r="L157" s="117"/>
    </row>
    <row r="158" spans="1:12" x14ac:dyDescent="0.25">
      <c r="A158" s="117"/>
      <c r="B158" s="117"/>
      <c r="C158" s="118"/>
      <c r="D158" s="117"/>
      <c r="E158" s="117"/>
      <c r="F158" s="117"/>
      <c r="G158" s="117"/>
      <c r="H158" s="117"/>
      <c r="I158" s="118"/>
      <c r="J158" s="117"/>
      <c r="K158" s="117"/>
      <c r="L158" s="117"/>
    </row>
    <row r="159" spans="1:12" x14ac:dyDescent="0.25">
      <c r="A159" s="117"/>
      <c r="B159" s="117"/>
      <c r="C159" s="118"/>
      <c r="D159" s="117"/>
      <c r="E159" s="117"/>
      <c r="F159" s="117"/>
      <c r="G159" s="117"/>
      <c r="H159" s="117"/>
      <c r="I159" s="118"/>
      <c r="J159" s="117"/>
      <c r="K159" s="117"/>
      <c r="L159" s="117"/>
    </row>
    <row r="160" spans="1:12" x14ac:dyDescent="0.25">
      <c r="A160" s="117"/>
      <c r="B160" s="117"/>
      <c r="C160" s="118"/>
      <c r="D160" s="117"/>
      <c r="E160" s="117"/>
      <c r="F160" s="117"/>
      <c r="G160" s="117"/>
      <c r="H160" s="117"/>
      <c r="I160" s="118"/>
      <c r="J160" s="117"/>
      <c r="K160" s="117"/>
      <c r="L160" s="117"/>
    </row>
    <row r="161" spans="1:12" x14ac:dyDescent="0.25">
      <c r="A161" s="117"/>
      <c r="B161" s="117"/>
      <c r="C161" s="118"/>
      <c r="D161" s="117"/>
      <c r="E161" s="117"/>
      <c r="F161" s="117"/>
      <c r="G161" s="117"/>
      <c r="H161" s="117"/>
      <c r="I161" s="118"/>
      <c r="J161" s="117"/>
      <c r="K161" s="117"/>
      <c r="L161" s="117"/>
    </row>
    <row r="162" spans="1:12" x14ac:dyDescent="0.25">
      <c r="A162" s="117"/>
      <c r="B162" s="117"/>
      <c r="C162" s="118"/>
      <c r="D162" s="117"/>
      <c r="E162" s="117"/>
      <c r="F162" s="117"/>
      <c r="G162" s="117"/>
      <c r="H162" s="117"/>
      <c r="I162" s="118"/>
      <c r="J162" s="117"/>
      <c r="K162" s="117"/>
      <c r="L162" s="117"/>
    </row>
    <row r="163" spans="1:12" x14ac:dyDescent="0.25">
      <c r="A163" s="117"/>
      <c r="B163" s="117"/>
      <c r="C163" s="118"/>
      <c r="D163" s="117"/>
      <c r="E163" s="117"/>
      <c r="F163" s="117"/>
      <c r="G163" s="117"/>
      <c r="H163" s="117"/>
      <c r="I163" s="118"/>
      <c r="J163" s="117"/>
      <c r="K163" s="117"/>
      <c r="L163" s="117"/>
    </row>
    <row r="164" spans="1:12" x14ac:dyDescent="0.25">
      <c r="A164" s="117"/>
      <c r="B164" s="117"/>
      <c r="C164" s="118"/>
      <c r="D164" s="117"/>
      <c r="E164" s="117"/>
      <c r="F164" s="117"/>
      <c r="G164" s="117"/>
      <c r="H164" s="117"/>
      <c r="I164" s="118"/>
      <c r="J164" s="117"/>
      <c r="K164" s="117"/>
      <c r="L164" s="117"/>
    </row>
    <row r="165" spans="1:12" x14ac:dyDescent="0.25">
      <c r="A165" s="117"/>
      <c r="B165" s="117"/>
      <c r="C165" s="118"/>
      <c r="D165" s="117"/>
      <c r="E165" s="117"/>
      <c r="F165" s="117"/>
      <c r="G165" s="117"/>
      <c r="H165" s="117"/>
      <c r="I165" s="118"/>
      <c r="J165" s="117"/>
      <c r="K165" s="117"/>
      <c r="L165" s="117"/>
    </row>
    <row r="166" spans="1:12" x14ac:dyDescent="0.25">
      <c r="A166" s="117"/>
      <c r="B166" s="117"/>
      <c r="C166" s="118"/>
      <c r="D166" s="117"/>
      <c r="E166" s="117"/>
      <c r="F166" s="117"/>
      <c r="G166" s="117"/>
      <c r="H166" s="117"/>
      <c r="I166" s="118"/>
      <c r="J166" s="117"/>
      <c r="K166" s="117"/>
      <c r="L166" s="117"/>
    </row>
    <row r="167" spans="1:12" x14ac:dyDescent="0.25">
      <c r="A167" s="117"/>
      <c r="B167" s="117"/>
      <c r="C167" s="118"/>
      <c r="D167" s="117"/>
      <c r="E167" s="117"/>
      <c r="F167" s="117"/>
      <c r="G167" s="117"/>
      <c r="H167" s="117"/>
      <c r="I167" s="118"/>
      <c r="J167" s="117"/>
      <c r="K167" s="117"/>
      <c r="L167" s="117"/>
    </row>
    <row r="168" spans="1:12" x14ac:dyDescent="0.25">
      <c r="A168" s="117"/>
      <c r="B168" s="117"/>
      <c r="C168" s="118"/>
      <c r="D168" s="117"/>
      <c r="E168" s="117"/>
      <c r="F168" s="117"/>
      <c r="G168" s="117"/>
      <c r="H168" s="117"/>
      <c r="I168" s="118"/>
      <c r="J168" s="117"/>
      <c r="K168" s="117"/>
      <c r="L168" s="117"/>
    </row>
    <row r="169" spans="1:12" x14ac:dyDescent="0.25">
      <c r="A169" s="117"/>
      <c r="B169" s="117"/>
      <c r="C169" s="118"/>
      <c r="D169" s="117"/>
      <c r="E169" s="117"/>
      <c r="F169" s="117"/>
      <c r="G169" s="117"/>
      <c r="H169" s="117"/>
      <c r="I169" s="118"/>
      <c r="J169" s="117"/>
      <c r="K169" s="117"/>
      <c r="L169" s="117"/>
    </row>
    <row r="170" spans="1:12" x14ac:dyDescent="0.25">
      <c r="A170" s="117"/>
      <c r="B170" s="117"/>
      <c r="C170" s="118"/>
      <c r="D170" s="117"/>
      <c r="E170" s="117"/>
      <c r="F170" s="117"/>
      <c r="G170" s="117"/>
      <c r="H170" s="117"/>
      <c r="I170" s="118"/>
      <c r="J170" s="117"/>
      <c r="K170" s="117"/>
      <c r="L170" s="117"/>
    </row>
    <row r="171" spans="1:12" x14ac:dyDescent="0.25">
      <c r="A171" s="117"/>
      <c r="B171" s="117"/>
      <c r="C171" s="118"/>
      <c r="D171" s="117"/>
      <c r="E171" s="117"/>
      <c r="F171" s="117"/>
      <c r="G171" s="117"/>
      <c r="H171" s="117"/>
      <c r="I171" s="118"/>
      <c r="J171" s="117"/>
      <c r="K171" s="117"/>
      <c r="L171" s="117"/>
    </row>
    <row r="172" spans="1:12" x14ac:dyDescent="0.25">
      <c r="A172" s="117"/>
      <c r="B172" s="117"/>
      <c r="C172" s="118"/>
      <c r="D172" s="117"/>
      <c r="E172" s="117"/>
      <c r="F172" s="117"/>
      <c r="G172" s="117"/>
      <c r="H172" s="117"/>
      <c r="I172" s="118"/>
      <c r="J172" s="117"/>
      <c r="K172" s="117"/>
      <c r="L172" s="117"/>
    </row>
    <row r="173" spans="1:12" x14ac:dyDescent="0.25">
      <c r="A173" s="117"/>
      <c r="B173" s="117"/>
      <c r="C173" s="118"/>
      <c r="D173" s="117"/>
      <c r="E173" s="117"/>
      <c r="F173" s="117"/>
      <c r="G173" s="117"/>
      <c r="H173" s="117"/>
      <c r="I173" s="118"/>
      <c r="J173" s="117"/>
      <c r="K173" s="117"/>
      <c r="L173" s="117"/>
    </row>
    <row r="174" spans="1:12" x14ac:dyDescent="0.25">
      <c r="A174" s="117"/>
      <c r="B174" s="117"/>
      <c r="C174" s="118"/>
      <c r="D174" s="117"/>
      <c r="E174" s="117"/>
      <c r="F174" s="117"/>
      <c r="G174" s="117"/>
      <c r="H174" s="117"/>
      <c r="I174" s="118"/>
      <c r="J174" s="117"/>
      <c r="K174" s="117"/>
      <c r="L174" s="117"/>
    </row>
    <row r="175" spans="1:12" x14ac:dyDescent="0.25">
      <c r="A175" s="117"/>
      <c r="B175" s="117"/>
      <c r="C175" s="118"/>
      <c r="D175" s="117"/>
      <c r="E175" s="117"/>
      <c r="F175" s="117"/>
      <c r="G175" s="117"/>
      <c r="H175" s="117"/>
      <c r="I175" s="118"/>
      <c r="J175" s="117"/>
      <c r="K175" s="117"/>
      <c r="L175" s="117"/>
    </row>
    <row r="176" spans="1:12" x14ac:dyDescent="0.25">
      <c r="A176" s="117"/>
      <c r="B176" s="117"/>
      <c r="C176" s="118"/>
      <c r="D176" s="117"/>
      <c r="E176" s="117"/>
      <c r="F176" s="117"/>
      <c r="G176" s="117"/>
      <c r="H176" s="117"/>
      <c r="I176" s="118"/>
      <c r="J176" s="117"/>
      <c r="K176" s="117"/>
      <c r="L176" s="117"/>
    </row>
    <row r="177" spans="1:12" x14ac:dyDescent="0.25">
      <c r="A177" s="117"/>
      <c r="B177" s="117"/>
      <c r="C177" s="118"/>
      <c r="D177" s="117"/>
      <c r="E177" s="117"/>
      <c r="F177" s="117"/>
      <c r="G177" s="117"/>
      <c r="H177" s="117"/>
      <c r="I177" s="118"/>
      <c r="J177" s="117"/>
      <c r="K177" s="117"/>
      <c r="L177" s="117"/>
    </row>
    <row r="178" spans="1:12" x14ac:dyDescent="0.25">
      <c r="A178" s="117"/>
      <c r="B178" s="117"/>
      <c r="C178" s="118"/>
      <c r="D178" s="117"/>
      <c r="E178" s="117"/>
      <c r="F178" s="117"/>
      <c r="G178" s="117"/>
      <c r="H178" s="117"/>
      <c r="I178" s="118"/>
      <c r="J178" s="117"/>
      <c r="K178" s="117"/>
      <c r="L178" s="117"/>
    </row>
    <row r="179" spans="1:12" x14ac:dyDescent="0.25">
      <c r="A179" s="117"/>
      <c r="B179" s="117"/>
      <c r="C179" s="118"/>
      <c r="D179" s="117"/>
      <c r="E179" s="117"/>
      <c r="F179" s="117"/>
      <c r="G179" s="117"/>
      <c r="H179" s="117"/>
      <c r="I179" s="118"/>
      <c r="J179" s="117"/>
      <c r="K179" s="117"/>
      <c r="L179" s="117"/>
    </row>
    <row r="180" spans="1:12" x14ac:dyDescent="0.25">
      <c r="A180" s="117"/>
      <c r="B180" s="117"/>
      <c r="C180" s="118"/>
      <c r="D180" s="117"/>
      <c r="E180" s="117"/>
      <c r="F180" s="117"/>
      <c r="G180" s="117"/>
      <c r="H180" s="117"/>
      <c r="I180" s="118"/>
      <c r="J180" s="117"/>
      <c r="K180" s="117"/>
      <c r="L180" s="117"/>
    </row>
    <row r="181" spans="1:12" x14ac:dyDescent="0.25">
      <c r="A181" s="117"/>
      <c r="B181" s="117"/>
      <c r="C181" s="118"/>
      <c r="D181" s="117"/>
      <c r="E181" s="117"/>
      <c r="F181" s="117"/>
      <c r="G181" s="117"/>
      <c r="H181" s="117"/>
      <c r="I181" s="118"/>
      <c r="J181" s="117"/>
      <c r="K181" s="117"/>
      <c r="L181" s="117"/>
    </row>
    <row r="182" spans="1:12" x14ac:dyDescent="0.25">
      <c r="A182" s="117"/>
      <c r="B182" s="117"/>
      <c r="C182" s="118"/>
      <c r="D182" s="117"/>
      <c r="E182" s="117"/>
      <c r="F182" s="117"/>
      <c r="G182" s="117"/>
      <c r="H182" s="117"/>
      <c r="I182" s="118"/>
      <c r="J182" s="117"/>
      <c r="K182" s="117"/>
      <c r="L182" s="117"/>
    </row>
    <row r="183" spans="1:12" x14ac:dyDescent="0.25">
      <c r="A183" s="117"/>
      <c r="B183" s="117"/>
      <c r="C183" s="118"/>
      <c r="D183" s="117"/>
      <c r="E183" s="117"/>
      <c r="F183" s="117"/>
      <c r="G183" s="117"/>
      <c r="H183" s="117"/>
      <c r="I183" s="118"/>
      <c r="J183" s="117"/>
      <c r="K183" s="117"/>
      <c r="L183" s="117"/>
    </row>
    <row r="184" spans="1:12" x14ac:dyDescent="0.25">
      <c r="A184" s="117"/>
      <c r="B184" s="117"/>
      <c r="C184" s="118"/>
      <c r="D184" s="117"/>
      <c r="E184" s="117"/>
      <c r="F184" s="117"/>
      <c r="G184" s="117"/>
      <c r="H184" s="117"/>
      <c r="I184" s="118"/>
      <c r="J184" s="117"/>
      <c r="K184" s="117"/>
      <c r="L184" s="117"/>
    </row>
    <row r="185" spans="1:12" x14ac:dyDescent="0.25">
      <c r="A185" s="117"/>
      <c r="B185" s="117"/>
      <c r="C185" s="118"/>
      <c r="D185" s="117"/>
      <c r="E185" s="117"/>
      <c r="F185" s="117"/>
      <c r="G185" s="117"/>
      <c r="H185" s="117"/>
      <c r="I185" s="118"/>
      <c r="J185" s="117"/>
      <c r="K185" s="117"/>
      <c r="L185" s="117"/>
    </row>
    <row r="186" spans="1:12" x14ac:dyDescent="0.25">
      <c r="A186" s="117"/>
      <c r="B186" s="117"/>
      <c r="C186" s="118"/>
      <c r="D186" s="117"/>
      <c r="E186" s="117"/>
      <c r="F186" s="117"/>
      <c r="G186" s="117"/>
      <c r="H186" s="117"/>
      <c r="I186" s="118"/>
      <c r="J186" s="117"/>
      <c r="K186" s="117"/>
      <c r="L186" s="117"/>
    </row>
    <row r="187" spans="1:12" x14ac:dyDescent="0.25">
      <c r="A187" s="117"/>
      <c r="B187" s="117"/>
      <c r="C187" s="118"/>
      <c r="D187" s="117"/>
      <c r="E187" s="117"/>
      <c r="F187" s="117"/>
      <c r="G187" s="117"/>
      <c r="H187" s="117"/>
      <c r="I187" s="118"/>
      <c r="J187" s="117"/>
      <c r="K187" s="117"/>
      <c r="L187" s="117"/>
    </row>
    <row r="188" spans="1:12" x14ac:dyDescent="0.25">
      <c r="A188" s="117"/>
      <c r="B188" s="117"/>
      <c r="C188" s="118"/>
      <c r="D188" s="117"/>
      <c r="E188" s="117"/>
      <c r="F188" s="117"/>
      <c r="G188" s="117"/>
      <c r="H188" s="117"/>
      <c r="I188" s="118"/>
      <c r="J188" s="117"/>
      <c r="K188" s="117"/>
      <c r="L188" s="117"/>
    </row>
    <row r="189" spans="1:12" x14ac:dyDescent="0.25">
      <c r="A189" s="117"/>
      <c r="B189" s="117"/>
      <c r="C189" s="118"/>
      <c r="D189" s="117"/>
      <c r="E189" s="117"/>
      <c r="F189" s="117"/>
      <c r="G189" s="117"/>
      <c r="H189" s="117"/>
      <c r="I189" s="118"/>
      <c r="J189" s="117"/>
      <c r="K189" s="117"/>
      <c r="L189" s="117"/>
    </row>
    <row r="190" spans="1:12" x14ac:dyDescent="0.25">
      <c r="A190" s="117"/>
      <c r="B190" s="117"/>
      <c r="C190" s="118"/>
      <c r="D190" s="117"/>
      <c r="E190" s="117"/>
      <c r="F190" s="117"/>
      <c r="G190" s="117"/>
      <c r="H190" s="117"/>
      <c r="I190" s="118"/>
      <c r="J190" s="117"/>
      <c r="K190" s="117"/>
      <c r="L190" s="117"/>
    </row>
    <row r="191" spans="1:12" x14ac:dyDescent="0.25">
      <c r="A191" s="117"/>
      <c r="B191" s="117"/>
      <c r="C191" s="118"/>
      <c r="D191" s="117"/>
      <c r="E191" s="117"/>
      <c r="F191" s="117"/>
      <c r="G191" s="117"/>
      <c r="H191" s="117"/>
      <c r="I191" s="118"/>
      <c r="J191" s="117"/>
      <c r="K191" s="117"/>
      <c r="L191" s="117"/>
    </row>
    <row r="192" spans="1:12" x14ac:dyDescent="0.25">
      <c r="A192" s="117"/>
      <c r="B192" s="117"/>
      <c r="C192" s="118"/>
      <c r="D192" s="117"/>
      <c r="E192" s="117"/>
      <c r="F192" s="117"/>
      <c r="G192" s="117"/>
      <c r="H192" s="117"/>
      <c r="I192" s="118"/>
      <c r="J192" s="117"/>
      <c r="K192" s="117"/>
      <c r="L192" s="117"/>
    </row>
    <row r="193" spans="1:12" x14ac:dyDescent="0.25">
      <c r="A193" s="117"/>
      <c r="B193" s="117"/>
      <c r="C193" s="118"/>
      <c r="D193" s="117"/>
      <c r="E193" s="117"/>
      <c r="F193" s="117"/>
      <c r="G193" s="117"/>
      <c r="H193" s="117"/>
      <c r="I193" s="118"/>
      <c r="J193" s="117"/>
      <c r="K193" s="117"/>
      <c r="L193" s="117"/>
    </row>
    <row r="194" spans="1:12" x14ac:dyDescent="0.25">
      <c r="A194" s="117"/>
      <c r="B194" s="117"/>
      <c r="C194" s="118"/>
      <c r="D194" s="117"/>
      <c r="E194" s="117"/>
      <c r="F194" s="117"/>
      <c r="G194" s="117"/>
      <c r="H194" s="117"/>
      <c r="I194" s="118"/>
      <c r="J194" s="117"/>
      <c r="K194" s="117"/>
      <c r="L194" s="117"/>
    </row>
    <row r="195" spans="1:12" x14ac:dyDescent="0.25">
      <c r="A195" s="117"/>
      <c r="B195" s="117"/>
      <c r="C195" s="118"/>
      <c r="D195" s="117"/>
      <c r="E195" s="117"/>
      <c r="F195" s="117"/>
      <c r="G195" s="117"/>
      <c r="H195" s="117"/>
      <c r="I195" s="118"/>
      <c r="J195" s="117"/>
      <c r="K195" s="117"/>
      <c r="L195" s="117"/>
    </row>
    <row r="196" spans="1:12" x14ac:dyDescent="0.25">
      <c r="A196" s="117"/>
      <c r="B196" s="117"/>
      <c r="C196" s="118"/>
      <c r="D196" s="117"/>
      <c r="E196" s="117"/>
      <c r="F196" s="117"/>
      <c r="G196" s="117"/>
      <c r="H196" s="117"/>
      <c r="I196" s="118"/>
      <c r="J196" s="117"/>
      <c r="K196" s="117"/>
      <c r="L196" s="117"/>
    </row>
    <row r="197" spans="1:12" x14ac:dyDescent="0.25">
      <c r="A197" s="117"/>
      <c r="B197" s="117"/>
      <c r="C197" s="118"/>
      <c r="D197" s="117"/>
      <c r="E197" s="117"/>
      <c r="F197" s="117"/>
      <c r="G197" s="117"/>
      <c r="H197" s="117"/>
      <c r="I197" s="118"/>
      <c r="J197" s="117"/>
      <c r="K197" s="117"/>
      <c r="L197" s="117"/>
    </row>
    <row r="198" spans="1:12" x14ac:dyDescent="0.25">
      <c r="A198" s="117"/>
      <c r="B198" s="117"/>
      <c r="C198" s="118"/>
      <c r="D198" s="117"/>
      <c r="E198" s="117"/>
      <c r="F198" s="117"/>
      <c r="G198" s="117"/>
      <c r="H198" s="117"/>
      <c r="I198" s="118"/>
      <c r="J198" s="117"/>
      <c r="K198" s="117"/>
      <c r="L198" s="117"/>
    </row>
    <row r="199" spans="1:12" x14ac:dyDescent="0.25">
      <c r="A199" s="117"/>
      <c r="B199" s="117"/>
      <c r="C199" s="118"/>
      <c r="D199" s="117"/>
      <c r="E199" s="117"/>
      <c r="F199" s="117"/>
      <c r="G199" s="117"/>
      <c r="H199" s="117"/>
      <c r="I199" s="118"/>
      <c r="J199" s="117"/>
      <c r="K199" s="117"/>
      <c r="L199" s="117"/>
    </row>
    <row r="200" spans="1:12" x14ac:dyDescent="0.25">
      <c r="A200" s="117"/>
      <c r="B200" s="117"/>
      <c r="C200" s="118"/>
      <c r="D200" s="117"/>
      <c r="E200" s="117"/>
      <c r="F200" s="117"/>
      <c r="G200" s="117"/>
      <c r="H200" s="117"/>
      <c r="I200" s="118"/>
      <c r="J200" s="117"/>
      <c r="K200" s="117"/>
      <c r="L200" s="117"/>
    </row>
    <row r="201" spans="1:12" x14ac:dyDescent="0.25">
      <c r="A201" s="117"/>
      <c r="B201" s="117"/>
      <c r="C201" s="118"/>
      <c r="D201" s="117"/>
      <c r="E201" s="117"/>
      <c r="F201" s="117"/>
      <c r="G201" s="117"/>
      <c r="H201" s="117"/>
      <c r="I201" s="118"/>
      <c r="J201" s="117"/>
      <c r="K201" s="117"/>
      <c r="L201" s="117"/>
    </row>
    <row r="202" spans="1:12" x14ac:dyDescent="0.25">
      <c r="A202" s="117"/>
      <c r="B202" s="117"/>
      <c r="C202" s="118"/>
      <c r="D202" s="117"/>
      <c r="E202" s="117"/>
      <c r="F202" s="117"/>
      <c r="G202" s="117"/>
      <c r="H202" s="117"/>
      <c r="I202" s="118"/>
      <c r="J202" s="117"/>
      <c r="K202" s="117"/>
      <c r="L202" s="117"/>
    </row>
    <row r="203" spans="1:12" x14ac:dyDescent="0.25">
      <c r="A203" s="117"/>
      <c r="B203" s="117"/>
      <c r="C203" s="118"/>
      <c r="D203" s="117"/>
      <c r="E203" s="117"/>
      <c r="F203" s="117"/>
      <c r="G203" s="117"/>
      <c r="H203" s="117"/>
      <c r="I203" s="118"/>
      <c r="J203" s="117"/>
      <c r="K203" s="117"/>
      <c r="L203" s="117"/>
    </row>
    <row r="204" spans="1:12" x14ac:dyDescent="0.25">
      <c r="A204" s="117"/>
      <c r="B204" s="117"/>
      <c r="C204" s="118"/>
      <c r="D204" s="117"/>
      <c r="E204" s="117"/>
      <c r="F204" s="117"/>
      <c r="G204" s="117"/>
      <c r="H204" s="117"/>
      <c r="I204" s="118"/>
      <c r="J204" s="117"/>
      <c r="K204" s="117"/>
      <c r="L204" s="117"/>
    </row>
    <row r="205" spans="1:12" x14ac:dyDescent="0.25">
      <c r="A205" s="117"/>
      <c r="B205" s="117"/>
      <c r="C205" s="118"/>
      <c r="D205" s="117"/>
      <c r="E205" s="117"/>
      <c r="F205" s="117"/>
      <c r="G205" s="117"/>
      <c r="H205" s="117"/>
      <c r="I205" s="118"/>
      <c r="J205" s="117"/>
      <c r="K205" s="117"/>
      <c r="L205" s="117"/>
    </row>
    <row r="206" spans="1:12" x14ac:dyDescent="0.25">
      <c r="A206" s="117"/>
      <c r="B206" s="117"/>
      <c r="C206" s="118"/>
      <c r="D206" s="117"/>
      <c r="E206" s="117"/>
      <c r="F206" s="117"/>
      <c r="G206" s="117"/>
      <c r="H206" s="117"/>
      <c r="I206" s="118"/>
      <c r="J206" s="117"/>
      <c r="K206" s="117"/>
      <c r="L206" s="117"/>
    </row>
    <row r="207" spans="1:12" x14ac:dyDescent="0.25">
      <c r="A207" s="117"/>
      <c r="B207" s="117"/>
      <c r="C207" s="118"/>
      <c r="D207" s="117"/>
      <c r="E207" s="117"/>
      <c r="F207" s="117"/>
      <c r="G207" s="117"/>
      <c r="H207" s="117"/>
      <c r="I207" s="118"/>
      <c r="J207" s="117"/>
      <c r="K207" s="117"/>
      <c r="L207" s="117"/>
    </row>
    <row r="208" spans="1:12" x14ac:dyDescent="0.25">
      <c r="A208" s="117"/>
      <c r="B208" s="117"/>
      <c r="C208" s="118"/>
      <c r="D208" s="117"/>
      <c r="E208" s="117"/>
      <c r="F208" s="117"/>
      <c r="G208" s="117"/>
      <c r="H208" s="117"/>
      <c r="I208" s="118"/>
      <c r="J208" s="117"/>
      <c r="K208" s="117"/>
      <c r="L208" s="117"/>
    </row>
    <row r="209" spans="1:12" x14ac:dyDescent="0.25">
      <c r="A209" s="117"/>
      <c r="B209" s="117"/>
      <c r="C209" s="118"/>
      <c r="D209" s="117"/>
      <c r="E209" s="117"/>
      <c r="F209" s="117"/>
      <c r="G209" s="117"/>
      <c r="H209" s="117"/>
      <c r="I209" s="118"/>
      <c r="J209" s="117"/>
      <c r="K209" s="117"/>
      <c r="L209" s="117"/>
    </row>
    <row r="210" spans="1:12" x14ac:dyDescent="0.25">
      <c r="A210" s="117"/>
      <c r="B210" s="117"/>
      <c r="C210" s="118"/>
      <c r="D210" s="117"/>
      <c r="E210" s="117"/>
      <c r="F210" s="117"/>
      <c r="G210" s="117"/>
      <c r="H210" s="117"/>
      <c r="I210" s="118"/>
      <c r="J210" s="117"/>
      <c r="K210" s="117"/>
      <c r="L210" s="117"/>
    </row>
    <row r="211" spans="1:12" x14ac:dyDescent="0.25">
      <c r="A211" s="117"/>
      <c r="B211" s="117"/>
      <c r="C211" s="118"/>
      <c r="D211" s="117"/>
      <c r="E211" s="117"/>
      <c r="F211" s="117"/>
      <c r="G211" s="117"/>
      <c r="H211" s="117"/>
      <c r="I211" s="118"/>
      <c r="J211" s="117"/>
      <c r="K211" s="117"/>
      <c r="L211" s="117"/>
    </row>
    <row r="212" spans="1:12" x14ac:dyDescent="0.25">
      <c r="A212" s="117"/>
      <c r="B212" s="117"/>
      <c r="C212" s="118"/>
      <c r="D212" s="117"/>
      <c r="E212" s="117"/>
      <c r="F212" s="117"/>
      <c r="G212" s="117"/>
      <c r="H212" s="117"/>
      <c r="I212" s="118"/>
      <c r="J212" s="117"/>
      <c r="K212" s="117"/>
      <c r="L212" s="117"/>
    </row>
    <row r="213" spans="1:12" x14ac:dyDescent="0.25">
      <c r="A213" s="117"/>
      <c r="B213" s="117"/>
      <c r="C213" s="118"/>
      <c r="D213" s="117"/>
      <c r="E213" s="117"/>
      <c r="F213" s="117"/>
      <c r="G213" s="117"/>
      <c r="H213" s="117"/>
      <c r="I213" s="118"/>
      <c r="J213" s="117"/>
      <c r="K213" s="117"/>
      <c r="L213" s="117"/>
    </row>
    <row r="214" spans="1:12" x14ac:dyDescent="0.25">
      <c r="A214" s="117"/>
      <c r="B214" s="117"/>
      <c r="C214" s="118"/>
      <c r="D214" s="117"/>
      <c r="E214" s="117"/>
      <c r="F214" s="117"/>
      <c r="G214" s="117"/>
      <c r="H214" s="117"/>
      <c r="I214" s="118"/>
      <c r="J214" s="117"/>
      <c r="K214" s="117"/>
      <c r="L214" s="117"/>
    </row>
    <row r="215" spans="1:12" x14ac:dyDescent="0.25">
      <c r="A215" s="117"/>
      <c r="B215" s="117"/>
      <c r="C215" s="118"/>
      <c r="D215" s="117"/>
      <c r="E215" s="117"/>
      <c r="F215" s="117"/>
      <c r="G215" s="117"/>
      <c r="H215" s="117"/>
      <c r="I215" s="118"/>
      <c r="J215" s="117"/>
      <c r="K215" s="117"/>
      <c r="L215" s="117"/>
    </row>
    <row r="216" spans="1:12" x14ac:dyDescent="0.25">
      <c r="A216" s="117"/>
      <c r="B216" s="117"/>
      <c r="C216" s="118"/>
      <c r="D216" s="117"/>
      <c r="E216" s="117"/>
      <c r="F216" s="117"/>
      <c r="G216" s="117"/>
      <c r="H216" s="117"/>
      <c r="I216" s="118"/>
      <c r="J216" s="117"/>
      <c r="K216" s="117"/>
      <c r="L216" s="117"/>
    </row>
    <row r="217" spans="1:12" x14ac:dyDescent="0.25">
      <c r="A217" s="117"/>
      <c r="B217" s="117"/>
      <c r="C217" s="118"/>
      <c r="D217" s="117"/>
      <c r="E217" s="117"/>
      <c r="F217" s="117"/>
      <c r="G217" s="117"/>
      <c r="H217" s="117"/>
      <c r="I217" s="118"/>
      <c r="J217" s="117"/>
      <c r="K217" s="117"/>
      <c r="L217" s="117"/>
    </row>
    <row r="218" spans="1:12" x14ac:dyDescent="0.25">
      <c r="A218" s="117"/>
      <c r="B218" s="117"/>
      <c r="C218" s="118"/>
      <c r="D218" s="117"/>
      <c r="E218" s="117"/>
      <c r="F218" s="117"/>
      <c r="G218" s="117"/>
      <c r="H218" s="117"/>
      <c r="I218" s="118"/>
      <c r="J218" s="117"/>
      <c r="K218" s="117"/>
      <c r="L218" s="117"/>
    </row>
    <row r="219" spans="1:12" x14ac:dyDescent="0.25">
      <c r="A219" s="117"/>
      <c r="B219" s="117"/>
      <c r="C219" s="118"/>
      <c r="D219" s="117"/>
      <c r="E219" s="117"/>
      <c r="F219" s="117"/>
      <c r="G219" s="117"/>
      <c r="H219" s="117"/>
      <c r="I219" s="118"/>
      <c r="J219" s="117"/>
      <c r="K219" s="117"/>
      <c r="L219" s="117"/>
    </row>
    <row r="220" spans="1:12" x14ac:dyDescent="0.25">
      <c r="A220" s="117"/>
      <c r="B220" s="117"/>
      <c r="C220" s="118"/>
      <c r="D220" s="117"/>
      <c r="E220" s="117"/>
      <c r="F220" s="117"/>
      <c r="G220" s="117"/>
      <c r="H220" s="117"/>
      <c r="I220" s="118"/>
      <c r="J220" s="117"/>
      <c r="K220" s="117"/>
      <c r="L220" s="117"/>
    </row>
    <row r="221" spans="1:12" x14ac:dyDescent="0.25">
      <c r="A221" s="117"/>
      <c r="B221" s="117"/>
      <c r="C221" s="118"/>
      <c r="D221" s="117"/>
      <c r="E221" s="117"/>
      <c r="F221" s="117"/>
      <c r="G221" s="117"/>
      <c r="H221" s="117"/>
      <c r="I221" s="118"/>
      <c r="J221" s="117"/>
      <c r="K221" s="117"/>
      <c r="L221" s="117"/>
    </row>
    <row r="222" spans="1:12" x14ac:dyDescent="0.25">
      <c r="A222" s="117"/>
      <c r="B222" s="117"/>
      <c r="C222" s="118"/>
      <c r="D222" s="117"/>
      <c r="E222" s="117"/>
      <c r="F222" s="117"/>
      <c r="G222" s="117"/>
      <c r="H222" s="117"/>
      <c r="I222" s="118"/>
      <c r="J222" s="117"/>
      <c r="K222" s="117"/>
      <c r="L222" s="117"/>
    </row>
    <row r="223" spans="1:12" x14ac:dyDescent="0.25">
      <c r="A223" s="117"/>
      <c r="B223" s="117"/>
      <c r="C223" s="118"/>
      <c r="D223" s="117"/>
      <c r="E223" s="117"/>
      <c r="F223" s="117"/>
      <c r="G223" s="117"/>
      <c r="H223" s="117"/>
      <c r="I223" s="118"/>
      <c r="J223" s="117"/>
      <c r="K223" s="117"/>
      <c r="L223" s="117"/>
    </row>
    <row r="224" spans="1:12" x14ac:dyDescent="0.25">
      <c r="A224" s="117"/>
      <c r="B224" s="117"/>
      <c r="C224" s="118"/>
      <c r="D224" s="117"/>
      <c r="E224" s="117"/>
      <c r="F224" s="117"/>
      <c r="G224" s="117"/>
      <c r="H224" s="117"/>
      <c r="I224" s="118"/>
      <c r="J224" s="117"/>
      <c r="K224" s="117"/>
      <c r="L224" s="117"/>
    </row>
    <row r="225" spans="1:12" x14ac:dyDescent="0.25">
      <c r="A225" s="117"/>
      <c r="B225" s="117"/>
      <c r="C225" s="118"/>
      <c r="D225" s="117"/>
      <c r="E225" s="117"/>
      <c r="F225" s="117"/>
      <c r="G225" s="117"/>
      <c r="H225" s="117"/>
      <c r="I225" s="118"/>
      <c r="J225" s="117"/>
      <c r="K225" s="117"/>
      <c r="L225" s="117"/>
    </row>
    <row r="226" spans="1:12" x14ac:dyDescent="0.25">
      <c r="A226" s="117"/>
      <c r="B226" s="117"/>
      <c r="C226" s="118"/>
      <c r="D226" s="117"/>
      <c r="E226" s="117"/>
      <c r="F226" s="117"/>
      <c r="G226" s="117"/>
      <c r="H226" s="117"/>
      <c r="I226" s="118"/>
      <c r="J226" s="117"/>
      <c r="K226" s="117"/>
      <c r="L226" s="117"/>
    </row>
    <row r="227" spans="1:12" x14ac:dyDescent="0.25">
      <c r="A227" s="117"/>
      <c r="B227" s="117"/>
      <c r="C227" s="118"/>
      <c r="D227" s="117"/>
      <c r="E227" s="117"/>
      <c r="F227" s="117"/>
      <c r="G227" s="117"/>
      <c r="H227" s="117"/>
      <c r="I227" s="118"/>
      <c r="J227" s="117"/>
      <c r="K227" s="117"/>
      <c r="L227" s="117"/>
    </row>
    <row r="228" spans="1:12" x14ac:dyDescent="0.25">
      <c r="A228" s="117"/>
      <c r="B228" s="117"/>
      <c r="C228" s="118"/>
      <c r="D228" s="117"/>
      <c r="E228" s="117"/>
      <c r="F228" s="117"/>
      <c r="G228" s="117"/>
      <c r="H228" s="117"/>
      <c r="I228" s="118"/>
      <c r="J228" s="117"/>
      <c r="K228" s="117"/>
      <c r="L228" s="117"/>
    </row>
    <row r="229" spans="1:12" x14ac:dyDescent="0.25">
      <c r="A229" s="117"/>
      <c r="B229" s="117"/>
      <c r="C229" s="118"/>
      <c r="D229" s="117"/>
      <c r="E229" s="117"/>
      <c r="F229" s="117"/>
      <c r="G229" s="117"/>
      <c r="H229" s="117"/>
      <c r="I229" s="118"/>
      <c r="J229" s="117"/>
      <c r="K229" s="117"/>
      <c r="L229" s="117"/>
    </row>
    <row r="230" spans="1:12" x14ac:dyDescent="0.25">
      <c r="A230" s="117"/>
      <c r="B230" s="117"/>
      <c r="C230" s="118"/>
      <c r="D230" s="117"/>
      <c r="E230" s="117"/>
      <c r="F230" s="117"/>
      <c r="G230" s="117"/>
      <c r="H230" s="117"/>
      <c r="I230" s="118"/>
      <c r="J230" s="117"/>
      <c r="K230" s="117"/>
      <c r="L230" s="117"/>
    </row>
    <row r="231" spans="1:12" x14ac:dyDescent="0.25">
      <c r="A231" s="117"/>
      <c r="B231" s="117"/>
      <c r="C231" s="118"/>
      <c r="D231" s="117"/>
      <c r="E231" s="117"/>
      <c r="F231" s="117"/>
      <c r="G231" s="117"/>
      <c r="H231" s="117"/>
      <c r="I231" s="118"/>
      <c r="J231" s="117"/>
      <c r="K231" s="117"/>
      <c r="L231" s="117"/>
    </row>
    <row r="232" spans="1:12" x14ac:dyDescent="0.25">
      <c r="A232" s="117"/>
      <c r="B232" s="117"/>
      <c r="C232" s="118"/>
      <c r="D232" s="117"/>
      <c r="E232" s="117"/>
      <c r="F232" s="117"/>
      <c r="G232" s="117"/>
      <c r="H232" s="117"/>
      <c r="I232" s="118"/>
      <c r="J232" s="117"/>
      <c r="K232" s="117"/>
      <c r="L232" s="117"/>
    </row>
    <row r="233" spans="1:12" x14ac:dyDescent="0.25">
      <c r="A233" s="117"/>
      <c r="B233" s="117"/>
      <c r="C233" s="118"/>
      <c r="D233" s="117"/>
      <c r="E233" s="117"/>
      <c r="F233" s="117"/>
      <c r="G233" s="117"/>
      <c r="H233" s="117"/>
      <c r="I233" s="118"/>
      <c r="J233" s="117"/>
      <c r="K233" s="117"/>
      <c r="L233" s="117"/>
    </row>
    <row r="234" spans="1:12" x14ac:dyDescent="0.25">
      <c r="A234" s="117"/>
      <c r="B234" s="117"/>
      <c r="C234" s="118"/>
      <c r="D234" s="117"/>
      <c r="E234" s="117"/>
      <c r="F234" s="117"/>
      <c r="G234" s="117"/>
      <c r="H234" s="117"/>
      <c r="I234" s="118"/>
      <c r="J234" s="117"/>
      <c r="K234" s="117"/>
      <c r="L234" s="117"/>
    </row>
    <row r="235" spans="1:12" x14ac:dyDescent="0.25">
      <c r="A235" s="117"/>
      <c r="B235" s="117"/>
      <c r="C235" s="118"/>
      <c r="D235" s="117"/>
      <c r="E235" s="117"/>
      <c r="F235" s="117"/>
      <c r="G235" s="117"/>
      <c r="H235" s="117"/>
      <c r="I235" s="118"/>
      <c r="J235" s="117"/>
      <c r="K235" s="117"/>
      <c r="L235" s="117"/>
    </row>
    <row r="236" spans="1:12" x14ac:dyDescent="0.25">
      <c r="A236" s="117"/>
      <c r="B236" s="117"/>
      <c r="C236" s="118"/>
      <c r="D236" s="117"/>
      <c r="E236" s="117"/>
      <c r="F236" s="117"/>
      <c r="G236" s="117"/>
      <c r="H236" s="117"/>
      <c r="I236" s="118"/>
      <c r="J236" s="117"/>
      <c r="K236" s="117"/>
      <c r="L236" s="117"/>
    </row>
    <row r="237" spans="1:12" x14ac:dyDescent="0.25">
      <c r="A237" s="117"/>
      <c r="B237" s="117"/>
      <c r="C237" s="118"/>
      <c r="D237" s="117"/>
      <c r="E237" s="117"/>
      <c r="F237" s="117"/>
      <c r="G237" s="117"/>
      <c r="H237" s="117"/>
      <c r="I237" s="118"/>
      <c r="J237" s="117"/>
      <c r="K237" s="117"/>
      <c r="L237" s="117"/>
    </row>
    <row r="238" spans="1:12" x14ac:dyDescent="0.25">
      <c r="A238" s="117"/>
      <c r="B238" s="117"/>
      <c r="C238" s="118"/>
      <c r="D238" s="117"/>
      <c r="E238" s="117"/>
      <c r="F238" s="117"/>
      <c r="G238" s="117"/>
      <c r="H238" s="117"/>
      <c r="I238" s="118"/>
      <c r="J238" s="117"/>
      <c r="K238" s="117"/>
      <c r="L238" s="117"/>
    </row>
    <row r="239" spans="1:12" x14ac:dyDescent="0.25">
      <c r="A239" s="117"/>
      <c r="B239" s="117"/>
      <c r="C239" s="118"/>
      <c r="D239" s="117"/>
      <c r="E239" s="117"/>
      <c r="F239" s="117"/>
      <c r="G239" s="117"/>
      <c r="H239" s="117"/>
      <c r="I239" s="118"/>
      <c r="J239" s="117"/>
      <c r="K239" s="117"/>
      <c r="L239" s="117"/>
    </row>
    <row r="240" spans="1:12" x14ac:dyDescent="0.25">
      <c r="A240" s="117"/>
      <c r="B240" s="117"/>
      <c r="C240" s="118"/>
      <c r="D240" s="117"/>
      <c r="E240" s="117"/>
      <c r="F240" s="117"/>
      <c r="G240" s="117"/>
      <c r="H240" s="117"/>
      <c r="I240" s="118"/>
      <c r="J240" s="117"/>
      <c r="K240" s="117"/>
      <c r="L240" s="117"/>
    </row>
    <row r="241" spans="1:12" x14ac:dyDescent="0.25">
      <c r="A241" s="117"/>
      <c r="B241" s="117"/>
      <c r="C241" s="118"/>
      <c r="D241" s="117"/>
      <c r="E241" s="117"/>
      <c r="F241" s="117"/>
      <c r="G241" s="117"/>
      <c r="H241" s="117"/>
      <c r="I241" s="118"/>
      <c r="J241" s="117"/>
      <c r="K241" s="117"/>
      <c r="L241" s="117"/>
    </row>
    <row r="242" spans="1:12" x14ac:dyDescent="0.25">
      <c r="A242" s="117"/>
      <c r="B242" s="117"/>
      <c r="C242" s="118"/>
      <c r="D242" s="117"/>
      <c r="E242" s="117"/>
      <c r="F242" s="117"/>
      <c r="G242" s="117"/>
      <c r="H242" s="117"/>
      <c r="I242" s="118"/>
      <c r="J242" s="117"/>
      <c r="K242" s="117"/>
      <c r="L242" s="117"/>
    </row>
    <row r="243" spans="1:12" x14ac:dyDescent="0.25">
      <c r="A243" s="117"/>
      <c r="B243" s="117"/>
      <c r="C243" s="118"/>
      <c r="D243" s="117"/>
      <c r="E243" s="117"/>
      <c r="F243" s="117"/>
      <c r="G243" s="117"/>
      <c r="H243" s="117"/>
      <c r="I243" s="118"/>
      <c r="J243" s="117"/>
      <c r="K243" s="117"/>
      <c r="L243" s="117"/>
    </row>
    <row r="244" spans="1:12" x14ac:dyDescent="0.25">
      <c r="A244" s="117"/>
      <c r="B244" s="117"/>
      <c r="C244" s="118"/>
      <c r="D244" s="117"/>
      <c r="E244" s="117"/>
      <c r="F244" s="117"/>
      <c r="G244" s="117"/>
      <c r="H244" s="117"/>
      <c r="I244" s="118"/>
      <c r="J244" s="117"/>
      <c r="K244" s="117"/>
      <c r="L244" s="117"/>
    </row>
    <row r="245" spans="1:12" x14ac:dyDescent="0.25">
      <c r="A245" s="117"/>
      <c r="B245" s="117"/>
      <c r="C245" s="118"/>
      <c r="D245" s="117"/>
      <c r="E245" s="117"/>
      <c r="F245" s="117"/>
      <c r="G245" s="117"/>
      <c r="H245" s="117"/>
      <c r="I245" s="118"/>
      <c r="J245" s="117"/>
      <c r="K245" s="117"/>
      <c r="L245" s="117"/>
    </row>
    <row r="246" spans="1:12" x14ac:dyDescent="0.25">
      <c r="A246" s="117"/>
      <c r="B246" s="117"/>
      <c r="C246" s="118"/>
      <c r="D246" s="117"/>
      <c r="E246" s="117"/>
      <c r="F246" s="117"/>
      <c r="G246" s="117"/>
      <c r="H246" s="117"/>
      <c r="I246" s="118"/>
      <c r="J246" s="117"/>
      <c r="K246" s="117"/>
      <c r="L246" s="117"/>
    </row>
    <row r="247" spans="1:12" x14ac:dyDescent="0.25">
      <c r="A247" s="117"/>
      <c r="B247" s="117"/>
      <c r="C247" s="118"/>
      <c r="D247" s="117"/>
      <c r="E247" s="117"/>
      <c r="F247" s="117"/>
      <c r="G247" s="117"/>
      <c r="H247" s="117"/>
      <c r="I247" s="118"/>
      <c r="J247" s="117"/>
      <c r="K247" s="117"/>
      <c r="L247" s="117"/>
    </row>
    <row r="248" spans="1:12" x14ac:dyDescent="0.25">
      <c r="A248" s="117"/>
      <c r="B248" s="117"/>
      <c r="C248" s="118"/>
      <c r="D248" s="117"/>
      <c r="E248" s="117"/>
      <c r="F248" s="117"/>
      <c r="G248" s="117"/>
      <c r="H248" s="117"/>
      <c r="I248" s="118"/>
      <c r="J248" s="117"/>
      <c r="K248" s="117"/>
      <c r="L248" s="117"/>
    </row>
    <row r="249" spans="1:12" x14ac:dyDescent="0.25">
      <c r="A249" s="117"/>
      <c r="B249" s="117"/>
      <c r="C249" s="118"/>
      <c r="D249" s="117"/>
      <c r="E249" s="117"/>
      <c r="F249" s="117"/>
      <c r="G249" s="117"/>
      <c r="H249" s="117"/>
      <c r="I249" s="118"/>
      <c r="J249" s="117"/>
      <c r="K249" s="117"/>
      <c r="L249" s="117"/>
    </row>
    <row r="250" spans="1:12" x14ac:dyDescent="0.25">
      <c r="A250" s="117"/>
      <c r="B250" s="117"/>
      <c r="C250" s="118"/>
      <c r="D250" s="117"/>
      <c r="E250" s="117"/>
      <c r="F250" s="117"/>
      <c r="G250" s="117"/>
      <c r="H250" s="117"/>
      <c r="I250" s="118"/>
      <c r="J250" s="117"/>
      <c r="K250" s="117"/>
      <c r="L250" s="117"/>
    </row>
    <row r="251" spans="1:12" x14ac:dyDescent="0.25">
      <c r="A251" s="117"/>
      <c r="B251" s="117"/>
      <c r="C251" s="118"/>
      <c r="D251" s="117"/>
      <c r="E251" s="117"/>
      <c r="F251" s="117"/>
      <c r="G251" s="117"/>
      <c r="H251" s="117"/>
      <c r="I251" s="118"/>
      <c r="J251" s="117"/>
      <c r="K251" s="117"/>
      <c r="L251" s="117"/>
    </row>
    <row r="252" spans="1:12" x14ac:dyDescent="0.25">
      <c r="A252" s="117"/>
      <c r="B252" s="117"/>
      <c r="C252" s="118"/>
      <c r="D252" s="117"/>
      <c r="E252" s="117"/>
      <c r="F252" s="117"/>
      <c r="G252" s="117"/>
      <c r="H252" s="117"/>
      <c r="I252" s="118"/>
      <c r="J252" s="117"/>
      <c r="K252" s="117"/>
      <c r="L252" s="117"/>
    </row>
    <row r="253" spans="1:12" x14ac:dyDescent="0.25">
      <c r="A253" s="117"/>
      <c r="B253" s="117"/>
      <c r="C253" s="118"/>
      <c r="D253" s="117"/>
      <c r="E253" s="117"/>
      <c r="F253" s="117"/>
      <c r="G253" s="117"/>
      <c r="H253" s="117"/>
      <c r="I253" s="118"/>
      <c r="J253" s="117"/>
      <c r="K253" s="117"/>
      <c r="L253" s="117"/>
    </row>
    <row r="254" spans="1:12" x14ac:dyDescent="0.25">
      <c r="A254" s="117"/>
      <c r="B254" s="117"/>
      <c r="C254" s="118"/>
      <c r="D254" s="117"/>
      <c r="E254" s="117"/>
      <c r="F254" s="117"/>
      <c r="G254" s="117"/>
      <c r="H254" s="117"/>
      <c r="I254" s="118"/>
      <c r="J254" s="117"/>
      <c r="K254" s="117"/>
      <c r="L254" s="117"/>
    </row>
    <row r="255" spans="1:12" x14ac:dyDescent="0.25">
      <c r="A255" s="117"/>
      <c r="B255" s="117"/>
      <c r="C255" s="118"/>
      <c r="D255" s="117"/>
      <c r="E255" s="117"/>
      <c r="F255" s="117"/>
      <c r="G255" s="117"/>
      <c r="H255" s="117"/>
      <c r="I255" s="118"/>
      <c r="J255" s="117"/>
      <c r="K255" s="117"/>
      <c r="L255" s="117"/>
    </row>
    <row r="256" spans="1:12" x14ac:dyDescent="0.25">
      <c r="A256" s="117"/>
      <c r="B256" s="117"/>
      <c r="C256" s="118"/>
      <c r="D256" s="117"/>
      <c r="E256" s="117"/>
      <c r="F256" s="117"/>
      <c r="G256" s="117"/>
      <c r="H256" s="117"/>
      <c r="I256" s="118"/>
      <c r="J256" s="117"/>
      <c r="K256" s="117"/>
      <c r="L256" s="117"/>
    </row>
    <row r="257" spans="1:12" x14ac:dyDescent="0.25">
      <c r="A257" s="117"/>
      <c r="B257" s="117"/>
      <c r="C257" s="118"/>
      <c r="D257" s="117"/>
      <c r="E257" s="117"/>
      <c r="F257" s="117"/>
      <c r="G257" s="117"/>
      <c r="H257" s="117"/>
      <c r="I257" s="118"/>
      <c r="J257" s="117"/>
      <c r="K257" s="117"/>
      <c r="L257" s="117"/>
    </row>
    <row r="258" spans="1:12" x14ac:dyDescent="0.25">
      <c r="A258" s="117"/>
      <c r="B258" s="117"/>
      <c r="C258" s="118"/>
      <c r="D258" s="117"/>
      <c r="E258" s="117"/>
      <c r="F258" s="117"/>
      <c r="G258" s="117"/>
      <c r="H258" s="117"/>
      <c r="I258" s="118"/>
      <c r="J258" s="117"/>
      <c r="K258" s="117"/>
      <c r="L258" s="117"/>
    </row>
    <row r="259" spans="1:12" x14ac:dyDescent="0.25">
      <c r="A259" s="117"/>
      <c r="B259" s="117"/>
      <c r="C259" s="118"/>
      <c r="D259" s="117"/>
      <c r="E259" s="117"/>
      <c r="F259" s="117"/>
      <c r="G259" s="117"/>
      <c r="H259" s="117"/>
      <c r="I259" s="118"/>
      <c r="J259" s="117"/>
      <c r="K259" s="117"/>
      <c r="L259" s="117"/>
    </row>
    <row r="260" spans="1:12" x14ac:dyDescent="0.25">
      <c r="A260" s="117"/>
      <c r="B260" s="117"/>
      <c r="C260" s="118"/>
      <c r="D260" s="117"/>
      <c r="E260" s="117"/>
      <c r="F260" s="117"/>
      <c r="G260" s="117"/>
      <c r="H260" s="117"/>
      <c r="I260" s="118"/>
      <c r="J260" s="117"/>
      <c r="K260" s="117"/>
      <c r="L260" s="117"/>
    </row>
    <row r="261" spans="1:12" x14ac:dyDescent="0.25">
      <c r="A261" s="117"/>
      <c r="B261" s="117"/>
      <c r="C261" s="118"/>
      <c r="D261" s="117"/>
      <c r="E261" s="117"/>
      <c r="F261" s="117"/>
      <c r="G261" s="117"/>
      <c r="H261" s="117"/>
      <c r="I261" s="118"/>
      <c r="J261" s="117"/>
      <c r="K261" s="117"/>
      <c r="L261" s="117"/>
    </row>
    <row r="262" spans="1:12" x14ac:dyDescent="0.25">
      <c r="A262" s="117"/>
      <c r="B262" s="117"/>
      <c r="C262" s="118"/>
      <c r="D262" s="117"/>
      <c r="E262" s="117"/>
      <c r="F262" s="117"/>
      <c r="G262" s="117"/>
      <c r="H262" s="117"/>
      <c r="I262" s="118"/>
      <c r="J262" s="117"/>
      <c r="K262" s="117"/>
      <c r="L262" s="117"/>
    </row>
    <row r="263" spans="1:12" x14ac:dyDescent="0.25">
      <c r="A263" s="117"/>
      <c r="B263" s="117"/>
      <c r="C263" s="118"/>
      <c r="D263" s="117"/>
      <c r="E263" s="117"/>
      <c r="F263" s="117"/>
      <c r="G263" s="117"/>
      <c r="H263" s="117"/>
      <c r="I263" s="118"/>
      <c r="J263" s="117"/>
      <c r="K263" s="117"/>
      <c r="L263" s="117"/>
    </row>
    <row r="264" spans="1:12" x14ac:dyDescent="0.25">
      <c r="A264" s="117"/>
      <c r="B264" s="117"/>
      <c r="C264" s="118"/>
      <c r="D264" s="117"/>
      <c r="E264" s="117"/>
      <c r="F264" s="117"/>
      <c r="G264" s="117"/>
      <c r="H264" s="117"/>
      <c r="I264" s="118"/>
      <c r="J264" s="117"/>
      <c r="K264" s="117"/>
      <c r="L264" s="117"/>
    </row>
    <row r="265" spans="1:12" x14ac:dyDescent="0.25">
      <c r="A265" s="117"/>
      <c r="B265" s="117"/>
      <c r="C265" s="118"/>
      <c r="D265" s="117"/>
      <c r="E265" s="117"/>
      <c r="F265" s="117"/>
      <c r="G265" s="117"/>
      <c r="H265" s="117"/>
      <c r="I265" s="118"/>
      <c r="J265" s="117"/>
      <c r="K265" s="117"/>
      <c r="L265" s="117"/>
    </row>
    <row r="266" spans="1:12" x14ac:dyDescent="0.25">
      <c r="A266" s="117"/>
      <c r="B266" s="117"/>
      <c r="C266" s="118"/>
      <c r="D266" s="117"/>
      <c r="E266" s="117"/>
      <c r="F266" s="117"/>
      <c r="G266" s="117"/>
      <c r="H266" s="117"/>
      <c r="I266" s="118"/>
      <c r="J266" s="117"/>
      <c r="K266" s="117"/>
      <c r="L266" s="117"/>
    </row>
    <row r="267" spans="1:12" x14ac:dyDescent="0.25">
      <c r="A267" s="117"/>
      <c r="B267" s="117"/>
      <c r="C267" s="118"/>
      <c r="D267" s="117"/>
      <c r="E267" s="117"/>
      <c r="F267" s="117"/>
      <c r="G267" s="117"/>
      <c r="H267" s="117"/>
      <c r="I267" s="118"/>
      <c r="J267" s="117"/>
      <c r="K267" s="117"/>
      <c r="L267" s="117"/>
    </row>
    <row r="268" spans="1:12" x14ac:dyDescent="0.25">
      <c r="A268" s="117"/>
      <c r="B268" s="117"/>
      <c r="C268" s="118"/>
      <c r="D268" s="117"/>
      <c r="E268" s="117"/>
      <c r="F268" s="117"/>
      <c r="G268" s="117"/>
      <c r="H268" s="117"/>
      <c r="I268" s="118"/>
      <c r="J268" s="117"/>
      <c r="K268" s="117"/>
      <c r="L268" s="117"/>
    </row>
    <row r="269" spans="1:12" x14ac:dyDescent="0.25">
      <c r="A269" s="117"/>
      <c r="B269" s="117"/>
      <c r="C269" s="118"/>
      <c r="D269" s="117"/>
      <c r="E269" s="117"/>
      <c r="F269" s="117"/>
      <c r="G269" s="117"/>
      <c r="H269" s="117"/>
      <c r="I269" s="118"/>
      <c r="J269" s="117"/>
      <c r="K269" s="117"/>
      <c r="L269" s="117"/>
    </row>
    <row r="270" spans="1:12" x14ac:dyDescent="0.25">
      <c r="A270" s="117"/>
      <c r="B270" s="117"/>
      <c r="C270" s="118"/>
      <c r="D270" s="117"/>
      <c r="E270" s="117"/>
      <c r="F270" s="117"/>
      <c r="G270" s="117"/>
      <c r="H270" s="117"/>
      <c r="I270" s="118"/>
      <c r="J270" s="117"/>
      <c r="K270" s="117"/>
      <c r="L270" s="117"/>
    </row>
    <row r="271" spans="1:12" x14ac:dyDescent="0.25">
      <c r="A271" s="117"/>
      <c r="B271" s="117"/>
      <c r="C271" s="118"/>
      <c r="D271" s="117"/>
      <c r="E271" s="117"/>
      <c r="F271" s="117"/>
      <c r="G271" s="117"/>
      <c r="H271" s="117"/>
      <c r="I271" s="118"/>
      <c r="J271" s="117"/>
      <c r="K271" s="117"/>
      <c r="L271" s="117"/>
    </row>
    <row r="272" spans="1:12" x14ac:dyDescent="0.25">
      <c r="A272" s="117"/>
      <c r="B272" s="117"/>
      <c r="C272" s="118"/>
      <c r="D272" s="117"/>
      <c r="E272" s="117"/>
      <c r="F272" s="117"/>
      <c r="G272" s="117"/>
      <c r="H272" s="117"/>
      <c r="I272" s="118"/>
      <c r="J272" s="117"/>
      <c r="K272" s="117"/>
      <c r="L272" s="117"/>
    </row>
    <row r="273" spans="1:12" x14ac:dyDescent="0.25">
      <c r="A273" s="117"/>
      <c r="B273" s="117"/>
      <c r="C273" s="118"/>
      <c r="D273" s="117"/>
      <c r="E273" s="117"/>
      <c r="F273" s="117"/>
      <c r="G273" s="117"/>
      <c r="H273" s="117"/>
      <c r="I273" s="118"/>
      <c r="J273" s="117"/>
      <c r="K273" s="117"/>
      <c r="L273" s="117"/>
    </row>
    <row r="274" spans="1:12" x14ac:dyDescent="0.25">
      <c r="A274" s="117"/>
      <c r="B274" s="117"/>
      <c r="C274" s="118"/>
      <c r="D274" s="117"/>
      <c r="E274" s="117"/>
      <c r="F274" s="117"/>
      <c r="G274" s="117"/>
      <c r="H274" s="117"/>
      <c r="I274" s="118"/>
      <c r="J274" s="117"/>
      <c r="K274" s="117"/>
      <c r="L274" s="117"/>
    </row>
    <row r="275" spans="1:12" x14ac:dyDescent="0.25">
      <c r="A275" s="117"/>
      <c r="B275" s="117"/>
      <c r="C275" s="118"/>
      <c r="D275" s="117"/>
      <c r="E275" s="117"/>
      <c r="F275" s="117"/>
      <c r="G275" s="117"/>
      <c r="H275" s="117"/>
      <c r="I275" s="118"/>
      <c r="J275" s="117"/>
      <c r="K275" s="117"/>
      <c r="L275" s="117"/>
    </row>
    <row r="276" spans="1:12" x14ac:dyDescent="0.25">
      <c r="A276" s="117"/>
      <c r="B276" s="117"/>
      <c r="C276" s="118"/>
      <c r="D276" s="117"/>
      <c r="E276" s="117"/>
      <c r="F276" s="117"/>
      <c r="G276" s="117"/>
      <c r="H276" s="117"/>
      <c r="I276" s="118"/>
      <c r="J276" s="117"/>
      <c r="K276" s="117"/>
      <c r="L276" s="117"/>
    </row>
    <row r="277" spans="1:12" x14ac:dyDescent="0.25">
      <c r="A277" s="117"/>
      <c r="B277" s="117"/>
      <c r="C277" s="118"/>
      <c r="D277" s="117"/>
      <c r="E277" s="117"/>
      <c r="F277" s="117"/>
      <c r="G277" s="117"/>
      <c r="H277" s="117"/>
      <c r="I277" s="118"/>
      <c r="J277" s="117"/>
      <c r="K277" s="117"/>
      <c r="L277" s="117"/>
    </row>
    <row r="278" spans="1:12" x14ac:dyDescent="0.25">
      <c r="A278" s="117"/>
      <c r="B278" s="117"/>
      <c r="C278" s="118"/>
      <c r="D278" s="117"/>
      <c r="E278" s="117"/>
      <c r="F278" s="117"/>
      <c r="G278" s="117"/>
      <c r="H278" s="117"/>
      <c r="I278" s="118"/>
      <c r="J278" s="117"/>
      <c r="K278" s="117"/>
      <c r="L278" s="117"/>
    </row>
    <row r="279" spans="1:12" x14ac:dyDescent="0.25">
      <c r="A279" s="117"/>
      <c r="B279" s="117"/>
      <c r="C279" s="118"/>
      <c r="D279" s="117"/>
      <c r="E279" s="117"/>
      <c r="F279" s="117"/>
      <c r="G279" s="117"/>
      <c r="H279" s="117"/>
      <c r="I279" s="118"/>
      <c r="J279" s="117"/>
      <c r="K279" s="117"/>
      <c r="L279" s="117"/>
    </row>
    <row r="280" spans="1:12" x14ac:dyDescent="0.25">
      <c r="A280" s="117"/>
      <c r="B280" s="117"/>
      <c r="C280" s="118"/>
      <c r="D280" s="117"/>
      <c r="E280" s="117"/>
      <c r="F280" s="117"/>
      <c r="G280" s="117"/>
      <c r="H280" s="117"/>
      <c r="I280" s="118"/>
      <c r="J280" s="117"/>
      <c r="K280" s="117"/>
      <c r="L280" s="117"/>
    </row>
    <row r="281" spans="1:12" x14ac:dyDescent="0.25">
      <c r="A281" s="117"/>
      <c r="B281" s="117"/>
      <c r="C281" s="118"/>
      <c r="D281" s="117"/>
      <c r="E281" s="117"/>
      <c r="F281" s="117"/>
      <c r="G281" s="117"/>
      <c r="H281" s="117"/>
      <c r="I281" s="118"/>
      <c r="J281" s="117"/>
      <c r="K281" s="117"/>
      <c r="L281" s="117"/>
    </row>
    <row r="282" spans="1:12" x14ac:dyDescent="0.25">
      <c r="A282" s="117"/>
      <c r="B282" s="117"/>
      <c r="C282" s="118"/>
      <c r="D282" s="117"/>
      <c r="E282" s="117"/>
      <c r="F282" s="117"/>
      <c r="G282" s="117"/>
      <c r="H282" s="117"/>
      <c r="I282" s="118"/>
      <c r="J282" s="117"/>
      <c r="K282" s="117"/>
      <c r="L282" s="117"/>
    </row>
    <row r="283" spans="1:12" x14ac:dyDescent="0.25">
      <c r="A283" s="117"/>
      <c r="B283" s="117"/>
      <c r="C283" s="118"/>
      <c r="D283" s="117"/>
      <c r="E283" s="117"/>
      <c r="F283" s="117"/>
      <c r="G283" s="117"/>
      <c r="H283" s="117"/>
      <c r="I283" s="118"/>
      <c r="J283" s="117"/>
      <c r="K283" s="117"/>
      <c r="L283" s="117"/>
    </row>
    <row r="284" spans="1:12" x14ac:dyDescent="0.25">
      <c r="A284" s="117"/>
      <c r="B284" s="117"/>
      <c r="C284" s="118"/>
      <c r="D284" s="117"/>
      <c r="E284" s="117"/>
      <c r="F284" s="117"/>
      <c r="G284" s="117"/>
      <c r="H284" s="117"/>
      <c r="I284" s="118"/>
      <c r="J284" s="117"/>
      <c r="K284" s="117"/>
      <c r="L284" s="117"/>
    </row>
    <row r="285" spans="1:12" x14ac:dyDescent="0.25">
      <c r="A285" s="117"/>
      <c r="B285" s="117"/>
      <c r="C285" s="118"/>
      <c r="D285" s="117"/>
      <c r="E285" s="117"/>
      <c r="F285" s="117"/>
      <c r="G285" s="117"/>
      <c r="H285" s="117"/>
      <c r="I285" s="118"/>
      <c r="J285" s="117"/>
      <c r="K285" s="117"/>
      <c r="L285" s="117"/>
    </row>
    <row r="286" spans="1:12" x14ac:dyDescent="0.25">
      <c r="A286" s="117"/>
      <c r="B286" s="117"/>
      <c r="C286" s="118"/>
      <c r="D286" s="117"/>
      <c r="E286" s="117"/>
      <c r="F286" s="117"/>
      <c r="G286" s="117"/>
      <c r="H286" s="117"/>
      <c r="I286" s="118"/>
      <c r="J286" s="117"/>
      <c r="K286" s="117"/>
      <c r="L286" s="117"/>
    </row>
    <row r="287" spans="1:12" x14ac:dyDescent="0.25">
      <c r="A287" s="117"/>
      <c r="B287" s="117"/>
      <c r="C287" s="118"/>
      <c r="D287" s="117"/>
      <c r="E287" s="117"/>
      <c r="F287" s="117"/>
      <c r="G287" s="117"/>
      <c r="H287" s="117"/>
      <c r="I287" s="118"/>
      <c r="J287" s="117"/>
      <c r="K287" s="117"/>
      <c r="L287" s="117"/>
    </row>
    <row r="288" spans="1:12" x14ac:dyDescent="0.25">
      <c r="A288" s="117"/>
      <c r="B288" s="117"/>
      <c r="C288" s="118"/>
      <c r="D288" s="117"/>
      <c r="E288" s="117"/>
      <c r="F288" s="117"/>
      <c r="G288" s="117"/>
      <c r="H288" s="117"/>
      <c r="I288" s="118"/>
      <c r="J288" s="117"/>
      <c r="K288" s="117"/>
      <c r="L288" s="117"/>
    </row>
    <row r="289" spans="1:12" x14ac:dyDescent="0.25">
      <c r="A289" s="117"/>
      <c r="B289" s="117"/>
      <c r="C289" s="118"/>
      <c r="D289" s="117"/>
      <c r="E289" s="117"/>
      <c r="F289" s="117"/>
      <c r="G289" s="117"/>
      <c r="H289" s="117"/>
      <c r="I289" s="118"/>
      <c r="J289" s="117"/>
      <c r="K289" s="117"/>
      <c r="L289" s="117"/>
    </row>
    <row r="290" spans="1:12" x14ac:dyDescent="0.25">
      <c r="A290" s="117"/>
      <c r="B290" s="117"/>
      <c r="C290" s="118"/>
      <c r="D290" s="117"/>
      <c r="E290" s="117"/>
      <c r="F290" s="117"/>
      <c r="G290" s="117"/>
      <c r="H290" s="117"/>
      <c r="I290" s="118"/>
      <c r="J290" s="117"/>
      <c r="K290" s="117"/>
      <c r="L290" s="117"/>
    </row>
    <row r="291" spans="1:12" x14ac:dyDescent="0.25">
      <c r="A291" s="117"/>
      <c r="B291" s="117"/>
      <c r="C291" s="118"/>
      <c r="D291" s="117"/>
      <c r="E291" s="117"/>
      <c r="F291" s="117"/>
      <c r="G291" s="117"/>
      <c r="H291" s="117"/>
      <c r="I291" s="118"/>
      <c r="J291" s="117"/>
      <c r="K291" s="117"/>
      <c r="L291" s="117"/>
    </row>
    <row r="292" spans="1:12" x14ac:dyDescent="0.25">
      <c r="A292" s="117"/>
      <c r="B292" s="117"/>
      <c r="C292" s="118"/>
      <c r="D292" s="117"/>
      <c r="E292" s="117"/>
      <c r="F292" s="117"/>
      <c r="G292" s="117"/>
      <c r="H292" s="117"/>
      <c r="I292" s="118"/>
      <c r="J292" s="117"/>
      <c r="K292" s="117"/>
      <c r="L292" s="117"/>
    </row>
    <row r="293" spans="1:12" x14ac:dyDescent="0.25">
      <c r="A293" s="117"/>
      <c r="B293" s="117"/>
      <c r="C293" s="118"/>
      <c r="D293" s="117"/>
      <c r="E293" s="117"/>
      <c r="F293" s="117"/>
      <c r="G293" s="117"/>
      <c r="H293" s="117"/>
      <c r="I293" s="118"/>
      <c r="J293" s="117"/>
      <c r="K293" s="117"/>
      <c r="L293" s="117"/>
    </row>
    <row r="294" spans="1:12" x14ac:dyDescent="0.25">
      <c r="A294" s="117"/>
      <c r="B294" s="117"/>
      <c r="C294" s="118"/>
      <c r="D294" s="117"/>
      <c r="E294" s="117"/>
      <c r="F294" s="117"/>
      <c r="G294" s="117"/>
      <c r="H294" s="117"/>
      <c r="I294" s="118"/>
      <c r="J294" s="117"/>
      <c r="K294" s="117"/>
      <c r="L294" s="117"/>
    </row>
    <row r="295" spans="1:12" x14ac:dyDescent="0.25">
      <c r="A295" s="117"/>
      <c r="B295" s="117"/>
      <c r="C295" s="118"/>
      <c r="D295" s="117"/>
      <c r="E295" s="117"/>
      <c r="F295" s="117"/>
      <c r="G295" s="117"/>
      <c r="H295" s="117"/>
      <c r="I295" s="118"/>
      <c r="J295" s="117"/>
      <c r="K295" s="117"/>
      <c r="L295" s="117"/>
    </row>
    <row r="296" spans="1:12" x14ac:dyDescent="0.25">
      <c r="A296" s="117"/>
      <c r="B296" s="117"/>
      <c r="C296" s="118"/>
      <c r="D296" s="117"/>
      <c r="E296" s="117"/>
      <c r="F296" s="117"/>
      <c r="G296" s="117"/>
      <c r="H296" s="117"/>
      <c r="I296" s="118"/>
      <c r="J296" s="117"/>
      <c r="K296" s="117"/>
      <c r="L296" s="117"/>
    </row>
    <row r="297" spans="1:12" x14ac:dyDescent="0.25">
      <c r="A297" s="117"/>
      <c r="B297" s="117"/>
      <c r="C297" s="118"/>
      <c r="D297" s="117"/>
      <c r="E297" s="117"/>
      <c r="F297" s="117"/>
      <c r="G297" s="117"/>
      <c r="H297" s="117"/>
      <c r="I297" s="118"/>
      <c r="J297" s="117"/>
      <c r="K297" s="117"/>
      <c r="L297" s="117"/>
    </row>
    <row r="298" spans="1:12" x14ac:dyDescent="0.25">
      <c r="A298" s="117"/>
      <c r="B298" s="117"/>
      <c r="C298" s="118"/>
      <c r="D298" s="117"/>
      <c r="E298" s="117"/>
      <c r="F298" s="117"/>
      <c r="G298" s="117"/>
      <c r="H298" s="117"/>
      <c r="I298" s="118"/>
      <c r="J298" s="117"/>
      <c r="K298" s="117"/>
      <c r="L298" s="117"/>
    </row>
    <row r="299" spans="1:12" x14ac:dyDescent="0.25">
      <c r="A299" s="117"/>
      <c r="B299" s="117"/>
      <c r="C299" s="118"/>
      <c r="D299" s="117"/>
      <c r="E299" s="117"/>
      <c r="F299" s="117"/>
      <c r="G299" s="117"/>
      <c r="H299" s="117"/>
      <c r="I299" s="118"/>
      <c r="J299" s="117"/>
      <c r="K299" s="117"/>
      <c r="L299" s="117"/>
    </row>
    <row r="300" spans="1:12" x14ac:dyDescent="0.25">
      <c r="A300" s="117"/>
      <c r="B300" s="117"/>
      <c r="C300" s="118"/>
      <c r="D300" s="117"/>
      <c r="E300" s="117"/>
      <c r="F300" s="117"/>
      <c r="G300" s="117"/>
      <c r="H300" s="117"/>
      <c r="I300" s="118"/>
      <c r="J300" s="117"/>
      <c r="K300" s="117"/>
      <c r="L300" s="117"/>
    </row>
    <row r="301" spans="1:12" x14ac:dyDescent="0.25">
      <c r="A301" s="117"/>
      <c r="B301" s="117"/>
      <c r="C301" s="118"/>
      <c r="D301" s="117"/>
      <c r="E301" s="117"/>
      <c r="F301" s="117"/>
      <c r="G301" s="117"/>
      <c r="H301" s="117"/>
      <c r="I301" s="118"/>
      <c r="J301" s="117"/>
      <c r="K301" s="117"/>
      <c r="L301" s="117"/>
    </row>
    <row r="302" spans="1:12" x14ac:dyDescent="0.25">
      <c r="A302" s="117"/>
      <c r="B302" s="117"/>
      <c r="C302" s="118"/>
      <c r="D302" s="117"/>
      <c r="E302" s="117"/>
      <c r="F302" s="117"/>
      <c r="G302" s="117"/>
      <c r="H302" s="117"/>
      <c r="I302" s="118"/>
      <c r="J302" s="117"/>
      <c r="K302" s="117"/>
      <c r="L302" s="117"/>
    </row>
    <row r="303" spans="1:12" x14ac:dyDescent="0.25">
      <c r="A303" s="117"/>
      <c r="B303" s="117"/>
      <c r="C303" s="118"/>
      <c r="D303" s="117"/>
      <c r="E303" s="117"/>
      <c r="F303" s="117"/>
      <c r="G303" s="117"/>
      <c r="H303" s="117"/>
      <c r="I303" s="118"/>
      <c r="J303" s="117"/>
      <c r="K303" s="117"/>
      <c r="L303" s="117"/>
    </row>
    <row r="304" spans="1:12" x14ac:dyDescent="0.25">
      <c r="A304" s="117"/>
      <c r="B304" s="117"/>
      <c r="C304" s="118"/>
      <c r="D304" s="117"/>
      <c r="E304" s="117"/>
      <c r="F304" s="117"/>
      <c r="G304" s="117"/>
      <c r="H304" s="117"/>
      <c r="I304" s="118"/>
      <c r="J304" s="117"/>
      <c r="K304" s="117"/>
      <c r="L304" s="117"/>
    </row>
    <row r="305" spans="1:12" x14ac:dyDescent="0.25">
      <c r="A305" s="117"/>
      <c r="B305" s="117"/>
      <c r="C305" s="118"/>
      <c r="D305" s="117"/>
      <c r="E305" s="117"/>
      <c r="F305" s="117"/>
      <c r="G305" s="117"/>
      <c r="H305" s="117"/>
      <c r="I305" s="118"/>
      <c r="J305" s="117"/>
      <c r="K305" s="117"/>
      <c r="L305" s="117"/>
    </row>
    <row r="306" spans="1:12" x14ac:dyDescent="0.25">
      <c r="A306" s="117"/>
      <c r="B306" s="117"/>
      <c r="C306" s="118"/>
      <c r="D306" s="117"/>
      <c r="E306" s="117"/>
      <c r="F306" s="117"/>
      <c r="G306" s="117"/>
      <c r="H306" s="117"/>
      <c r="I306" s="118"/>
      <c r="J306" s="117"/>
      <c r="K306" s="117"/>
      <c r="L306" s="117"/>
    </row>
    <row r="307" spans="1:12" x14ac:dyDescent="0.25">
      <c r="A307" s="117"/>
      <c r="B307" s="117"/>
      <c r="C307" s="118"/>
      <c r="D307" s="117"/>
      <c r="E307" s="117"/>
      <c r="F307" s="117"/>
      <c r="G307" s="117"/>
      <c r="H307" s="117"/>
      <c r="I307" s="118"/>
      <c r="J307" s="117"/>
      <c r="K307" s="117"/>
      <c r="L307" s="117"/>
    </row>
    <row r="308" spans="1:12" x14ac:dyDescent="0.25">
      <c r="A308" s="117"/>
      <c r="B308" s="117"/>
      <c r="C308" s="118"/>
      <c r="D308" s="117"/>
      <c r="E308" s="117"/>
      <c r="F308" s="117"/>
      <c r="G308" s="117"/>
      <c r="H308" s="117"/>
      <c r="I308" s="118"/>
      <c r="J308" s="117"/>
      <c r="K308" s="117"/>
      <c r="L308" s="117"/>
    </row>
    <row r="309" spans="1:12" x14ac:dyDescent="0.25">
      <c r="A309" s="117"/>
      <c r="B309" s="117"/>
      <c r="C309" s="118"/>
      <c r="D309" s="117"/>
      <c r="E309" s="117"/>
      <c r="F309" s="117"/>
      <c r="G309" s="117"/>
      <c r="H309" s="117"/>
      <c r="I309" s="118"/>
      <c r="J309" s="117"/>
      <c r="K309" s="117"/>
      <c r="L309" s="117"/>
    </row>
    <row r="310" spans="1:12" x14ac:dyDescent="0.25">
      <c r="A310" s="117"/>
      <c r="B310" s="117"/>
      <c r="C310" s="118"/>
      <c r="D310" s="117"/>
      <c r="E310" s="117"/>
      <c r="F310" s="117"/>
      <c r="G310" s="117"/>
      <c r="H310" s="117"/>
      <c r="I310" s="118"/>
      <c r="J310" s="117"/>
      <c r="K310" s="117"/>
      <c r="L310" s="117"/>
    </row>
    <row r="311" spans="1:12" x14ac:dyDescent="0.25">
      <c r="A311" s="117"/>
      <c r="B311" s="117"/>
      <c r="C311" s="118"/>
      <c r="D311" s="117"/>
      <c r="E311" s="117"/>
      <c r="F311" s="117"/>
      <c r="G311" s="117"/>
      <c r="H311" s="117"/>
      <c r="I311" s="118"/>
      <c r="J311" s="117"/>
      <c r="K311" s="117"/>
      <c r="L311" s="117"/>
    </row>
    <row r="312" spans="1:12" x14ac:dyDescent="0.25">
      <c r="A312" s="117"/>
      <c r="B312" s="117"/>
      <c r="C312" s="118"/>
      <c r="D312" s="117"/>
      <c r="E312" s="117"/>
      <c r="F312" s="117"/>
      <c r="G312" s="117"/>
      <c r="H312" s="117"/>
      <c r="I312" s="118"/>
      <c r="J312" s="117"/>
      <c r="K312" s="117"/>
      <c r="L312" s="117"/>
    </row>
    <row r="313" spans="1:12" x14ac:dyDescent="0.25">
      <c r="A313" s="117"/>
      <c r="B313" s="117"/>
      <c r="C313" s="118"/>
      <c r="D313" s="117"/>
      <c r="E313" s="117"/>
      <c r="F313" s="117"/>
      <c r="G313" s="117"/>
      <c r="H313" s="117"/>
      <c r="I313" s="118"/>
      <c r="J313" s="117"/>
      <c r="K313" s="117"/>
      <c r="L313" s="117"/>
    </row>
    <row r="314" spans="1:12" x14ac:dyDescent="0.25">
      <c r="A314" s="117"/>
      <c r="B314" s="117"/>
      <c r="C314" s="118"/>
      <c r="D314" s="117"/>
      <c r="E314" s="117"/>
      <c r="F314" s="117"/>
      <c r="G314" s="117"/>
      <c r="H314" s="117"/>
      <c r="I314" s="118"/>
      <c r="J314" s="117"/>
      <c r="K314" s="117"/>
      <c r="L314" s="117"/>
    </row>
    <row r="315" spans="1:12" x14ac:dyDescent="0.25">
      <c r="A315" s="117"/>
      <c r="B315" s="117"/>
      <c r="C315" s="118"/>
      <c r="D315" s="117"/>
      <c r="E315" s="117"/>
      <c r="F315" s="117"/>
      <c r="G315" s="117"/>
      <c r="H315" s="117"/>
      <c r="I315" s="118"/>
      <c r="J315" s="117"/>
      <c r="K315" s="117"/>
      <c r="L315" s="117"/>
    </row>
    <row r="316" spans="1:12" x14ac:dyDescent="0.25">
      <c r="A316" s="117"/>
      <c r="B316" s="117"/>
      <c r="C316" s="118"/>
      <c r="D316" s="117"/>
      <c r="E316" s="117"/>
      <c r="F316" s="117"/>
      <c r="G316" s="117"/>
      <c r="H316" s="117"/>
      <c r="I316" s="118"/>
      <c r="J316" s="117"/>
      <c r="K316" s="117"/>
      <c r="L316" s="117"/>
    </row>
    <row r="317" spans="1:12" x14ac:dyDescent="0.25">
      <c r="A317" s="117"/>
      <c r="B317" s="117"/>
      <c r="C317" s="118"/>
      <c r="D317" s="117"/>
      <c r="E317" s="117"/>
      <c r="F317" s="117"/>
      <c r="G317" s="117"/>
      <c r="H317" s="117"/>
      <c r="I317" s="118"/>
      <c r="J317" s="117"/>
      <c r="K317" s="117"/>
      <c r="L317" s="117"/>
    </row>
    <row r="318" spans="1:12" x14ac:dyDescent="0.25">
      <c r="A318" s="117"/>
      <c r="B318" s="117"/>
      <c r="C318" s="118"/>
      <c r="D318" s="117"/>
      <c r="E318" s="117"/>
      <c r="F318" s="117"/>
      <c r="G318" s="117"/>
      <c r="H318" s="117"/>
      <c r="I318" s="118"/>
      <c r="J318" s="117"/>
      <c r="K318" s="117"/>
      <c r="L318" s="117"/>
    </row>
    <row r="319" spans="1:12" x14ac:dyDescent="0.25">
      <c r="A319" s="117"/>
      <c r="B319" s="117"/>
      <c r="C319" s="118"/>
      <c r="D319" s="117"/>
      <c r="E319" s="117"/>
      <c r="F319" s="117"/>
      <c r="G319" s="117"/>
      <c r="H319" s="117"/>
      <c r="I319" s="118"/>
      <c r="J319" s="117"/>
      <c r="K319" s="117"/>
      <c r="L319" s="117"/>
    </row>
    <row r="320" spans="1:12" x14ac:dyDescent="0.25">
      <c r="A320" s="117"/>
      <c r="B320" s="117"/>
      <c r="C320" s="118"/>
      <c r="D320" s="117"/>
      <c r="E320" s="117"/>
      <c r="F320" s="117"/>
      <c r="G320" s="117"/>
      <c r="H320" s="117"/>
      <c r="I320" s="118"/>
      <c r="J320" s="117"/>
      <c r="K320" s="117"/>
      <c r="L320" s="117"/>
    </row>
    <row r="321" spans="1:12" x14ac:dyDescent="0.25">
      <c r="A321" s="117"/>
      <c r="B321" s="117"/>
      <c r="C321" s="118"/>
      <c r="D321" s="117"/>
      <c r="E321" s="117"/>
      <c r="F321" s="117"/>
      <c r="G321" s="117"/>
      <c r="H321" s="117"/>
      <c r="I321" s="118"/>
      <c r="J321" s="117"/>
      <c r="K321" s="117"/>
      <c r="L321" s="117"/>
    </row>
    <row r="322" spans="1:12" x14ac:dyDescent="0.25">
      <c r="A322" s="117"/>
      <c r="B322" s="117"/>
      <c r="C322" s="118"/>
      <c r="D322" s="117"/>
      <c r="E322" s="117"/>
      <c r="F322" s="117"/>
      <c r="G322" s="117"/>
      <c r="H322" s="117"/>
      <c r="I322" s="118"/>
      <c r="J322" s="117"/>
      <c r="K322" s="117"/>
      <c r="L322" s="117"/>
    </row>
    <row r="323" spans="1:12" x14ac:dyDescent="0.25">
      <c r="A323" s="117"/>
      <c r="B323" s="117"/>
      <c r="C323" s="118"/>
      <c r="D323" s="117"/>
      <c r="E323" s="117"/>
      <c r="F323" s="117"/>
      <c r="G323" s="117"/>
      <c r="H323" s="117"/>
      <c r="I323" s="118"/>
      <c r="J323" s="117"/>
      <c r="K323" s="117"/>
      <c r="L323" s="117"/>
    </row>
    <row r="324" spans="1:12" x14ac:dyDescent="0.25">
      <c r="A324" s="117"/>
      <c r="B324" s="117"/>
      <c r="C324" s="118"/>
      <c r="D324" s="117"/>
      <c r="E324" s="117"/>
      <c r="F324" s="117"/>
      <c r="G324" s="117"/>
      <c r="H324" s="117"/>
      <c r="I324" s="118"/>
      <c r="J324" s="117"/>
      <c r="K324" s="117"/>
      <c r="L324" s="117"/>
    </row>
    <row r="325" spans="1:12" x14ac:dyDescent="0.25">
      <c r="A325" s="117"/>
      <c r="B325" s="117"/>
      <c r="C325" s="118"/>
      <c r="D325" s="117"/>
      <c r="E325" s="117"/>
      <c r="F325" s="117"/>
      <c r="G325" s="117"/>
      <c r="H325" s="117"/>
      <c r="I325" s="118"/>
      <c r="J325" s="117"/>
      <c r="K325" s="117"/>
      <c r="L325" s="117"/>
    </row>
    <row r="326" spans="1:12" x14ac:dyDescent="0.25">
      <c r="A326" s="117"/>
      <c r="B326" s="117"/>
      <c r="C326" s="118"/>
      <c r="D326" s="117"/>
      <c r="E326" s="117"/>
      <c r="F326" s="117"/>
      <c r="G326" s="117"/>
      <c r="H326" s="117"/>
      <c r="I326" s="118"/>
      <c r="J326" s="117"/>
      <c r="K326" s="117"/>
      <c r="L326" s="117"/>
    </row>
    <row r="327" spans="1:12" x14ac:dyDescent="0.25">
      <c r="A327" s="117"/>
      <c r="B327" s="117"/>
      <c r="C327" s="118"/>
      <c r="D327" s="117"/>
      <c r="E327" s="117"/>
      <c r="F327" s="117"/>
      <c r="G327" s="117"/>
      <c r="H327" s="117"/>
      <c r="I327" s="118"/>
      <c r="J327" s="117"/>
      <c r="K327" s="117"/>
      <c r="L327" s="117"/>
    </row>
    <row r="328" spans="1:12" x14ac:dyDescent="0.25">
      <c r="A328" s="117"/>
      <c r="B328" s="117"/>
      <c r="C328" s="118"/>
      <c r="D328" s="117"/>
      <c r="E328" s="117"/>
      <c r="F328" s="117"/>
      <c r="G328" s="117"/>
      <c r="H328" s="117"/>
      <c r="I328" s="118"/>
      <c r="J328" s="117"/>
      <c r="K328" s="117"/>
      <c r="L328" s="117"/>
    </row>
    <row r="329" spans="1:12" x14ac:dyDescent="0.25">
      <c r="A329" s="117"/>
      <c r="B329" s="117"/>
      <c r="C329" s="118"/>
      <c r="D329" s="117"/>
      <c r="E329" s="117"/>
      <c r="F329" s="117"/>
      <c r="G329" s="117"/>
      <c r="H329" s="117"/>
      <c r="I329" s="118"/>
      <c r="J329" s="117"/>
      <c r="K329" s="117"/>
      <c r="L329" s="117"/>
    </row>
    <row r="330" spans="1:12" x14ac:dyDescent="0.25">
      <c r="A330" s="117"/>
      <c r="B330" s="117"/>
      <c r="C330" s="118"/>
      <c r="D330" s="117"/>
      <c r="E330" s="117"/>
      <c r="F330" s="117"/>
      <c r="G330" s="117"/>
      <c r="H330" s="117"/>
      <c r="I330" s="118"/>
      <c r="J330" s="117"/>
      <c r="K330" s="117"/>
      <c r="L330" s="117"/>
    </row>
    <row r="331" spans="1:12" x14ac:dyDescent="0.25">
      <c r="A331" s="117"/>
      <c r="B331" s="117"/>
      <c r="C331" s="118"/>
      <c r="D331" s="117"/>
      <c r="E331" s="117"/>
      <c r="F331" s="117"/>
      <c r="G331" s="117"/>
      <c r="H331" s="117"/>
      <c r="I331" s="118"/>
      <c r="J331" s="117"/>
      <c r="K331" s="117"/>
      <c r="L331" s="117"/>
    </row>
    <row r="332" spans="1:12" x14ac:dyDescent="0.25">
      <c r="A332" s="117"/>
      <c r="B332" s="117"/>
      <c r="C332" s="118"/>
      <c r="D332" s="117"/>
      <c r="E332" s="117"/>
      <c r="F332" s="117"/>
      <c r="G332" s="117"/>
      <c r="H332" s="117"/>
      <c r="I332" s="118"/>
      <c r="J332" s="117"/>
      <c r="K332" s="117"/>
      <c r="L332" s="117"/>
    </row>
    <row r="333" spans="1:12" x14ac:dyDescent="0.25">
      <c r="A333" s="117"/>
      <c r="B333" s="117"/>
      <c r="C333" s="118"/>
      <c r="D333" s="117"/>
      <c r="E333" s="117"/>
      <c r="F333" s="117"/>
      <c r="G333" s="117"/>
      <c r="H333" s="117"/>
      <c r="I333" s="118"/>
      <c r="J333" s="117"/>
      <c r="K333" s="117"/>
      <c r="L333" s="117"/>
    </row>
    <row r="334" spans="1:12" x14ac:dyDescent="0.25">
      <c r="A334" s="117"/>
      <c r="B334" s="117"/>
      <c r="C334" s="118"/>
      <c r="D334" s="117"/>
      <c r="E334" s="117"/>
      <c r="F334" s="117"/>
      <c r="G334" s="117"/>
      <c r="H334" s="117"/>
      <c r="I334" s="118"/>
      <c r="J334" s="117"/>
      <c r="K334" s="117"/>
      <c r="L334" s="117"/>
    </row>
    <row r="335" spans="1:12" x14ac:dyDescent="0.25">
      <c r="A335" s="117"/>
      <c r="B335" s="117"/>
      <c r="C335" s="118"/>
      <c r="D335" s="117"/>
      <c r="E335" s="117"/>
      <c r="F335" s="117"/>
      <c r="G335" s="117"/>
      <c r="H335" s="117"/>
      <c r="I335" s="118"/>
      <c r="J335" s="117"/>
      <c r="K335" s="117"/>
      <c r="L335" s="117"/>
    </row>
    <row r="336" spans="1:12" x14ac:dyDescent="0.25">
      <c r="A336" s="117"/>
      <c r="B336" s="117"/>
      <c r="C336" s="118"/>
      <c r="D336" s="117"/>
      <c r="E336" s="117"/>
      <c r="F336" s="117"/>
      <c r="G336" s="117"/>
      <c r="H336" s="117"/>
      <c r="I336" s="118"/>
      <c r="J336" s="117"/>
      <c r="K336" s="117"/>
      <c r="L336" s="117"/>
    </row>
    <row r="337" spans="1:12" x14ac:dyDescent="0.25">
      <c r="A337" s="117"/>
      <c r="B337" s="117"/>
      <c r="C337" s="118"/>
      <c r="D337" s="117"/>
      <c r="E337" s="117"/>
      <c r="F337" s="117"/>
      <c r="G337" s="117"/>
      <c r="H337" s="117"/>
      <c r="I337" s="118"/>
      <c r="J337" s="117"/>
      <c r="K337" s="117"/>
      <c r="L337" s="117"/>
    </row>
    <row r="338" spans="1:12" x14ac:dyDescent="0.25">
      <c r="A338" s="117"/>
      <c r="B338" s="117"/>
      <c r="C338" s="118"/>
      <c r="D338" s="117"/>
      <c r="E338" s="117"/>
      <c r="F338" s="117"/>
      <c r="G338" s="117"/>
      <c r="H338" s="117"/>
      <c r="I338" s="118"/>
      <c r="J338" s="117"/>
      <c r="K338" s="117"/>
      <c r="L338" s="117"/>
    </row>
    <row r="339" spans="1:12" x14ac:dyDescent="0.25">
      <c r="A339" s="117"/>
      <c r="B339" s="117"/>
      <c r="C339" s="118"/>
      <c r="D339" s="117"/>
      <c r="E339" s="117"/>
      <c r="F339" s="117"/>
      <c r="G339" s="117"/>
      <c r="H339" s="117"/>
      <c r="I339" s="118"/>
      <c r="J339" s="117"/>
      <c r="K339" s="117"/>
      <c r="L339" s="117"/>
    </row>
    <row r="340" spans="1:12" x14ac:dyDescent="0.25">
      <c r="A340" s="117"/>
      <c r="B340" s="117"/>
      <c r="C340" s="118"/>
      <c r="D340" s="117"/>
      <c r="E340" s="117"/>
      <c r="F340" s="117"/>
      <c r="G340" s="117"/>
      <c r="H340" s="117"/>
      <c r="I340" s="118"/>
      <c r="J340" s="117"/>
      <c r="K340" s="117"/>
      <c r="L340" s="117"/>
    </row>
    <row r="341" spans="1:12" x14ac:dyDescent="0.25">
      <c r="A341" s="117"/>
      <c r="B341" s="117"/>
      <c r="C341" s="118"/>
      <c r="D341" s="117"/>
      <c r="E341" s="117"/>
      <c r="F341" s="117"/>
      <c r="G341" s="117"/>
      <c r="H341" s="117"/>
      <c r="I341" s="118"/>
      <c r="J341" s="117"/>
      <c r="K341" s="117"/>
      <c r="L341" s="117"/>
    </row>
    <row r="342" spans="1:12" x14ac:dyDescent="0.25">
      <c r="A342" s="117"/>
      <c r="B342" s="117"/>
      <c r="C342" s="118"/>
      <c r="D342" s="117"/>
      <c r="E342" s="117"/>
      <c r="F342" s="117"/>
      <c r="G342" s="117"/>
      <c r="H342" s="117"/>
      <c r="I342" s="118"/>
      <c r="J342" s="117"/>
      <c r="K342" s="117"/>
      <c r="L342" s="117"/>
    </row>
    <row r="343" spans="1:12" x14ac:dyDescent="0.25">
      <c r="A343" s="117"/>
      <c r="B343" s="117"/>
      <c r="C343" s="118"/>
      <c r="D343" s="117"/>
      <c r="E343" s="117"/>
      <c r="F343" s="117"/>
      <c r="G343" s="117"/>
      <c r="H343" s="117"/>
      <c r="I343" s="118"/>
      <c r="J343" s="117"/>
      <c r="K343" s="117"/>
      <c r="L343" s="117"/>
    </row>
    <row r="344" spans="1:12" x14ac:dyDescent="0.25">
      <c r="A344" s="117"/>
      <c r="B344" s="117"/>
      <c r="C344" s="118"/>
      <c r="D344" s="117"/>
      <c r="E344" s="117"/>
      <c r="F344" s="117"/>
      <c r="G344" s="117"/>
      <c r="H344" s="117"/>
      <c r="I344" s="118"/>
      <c r="J344" s="117"/>
      <c r="K344" s="117"/>
      <c r="L344" s="117"/>
    </row>
    <row r="345" spans="1:12" x14ac:dyDescent="0.25">
      <c r="A345" s="117"/>
      <c r="B345" s="117"/>
      <c r="C345" s="118"/>
      <c r="D345" s="117"/>
      <c r="E345" s="117"/>
      <c r="F345" s="117"/>
      <c r="G345" s="117"/>
      <c r="H345" s="117"/>
      <c r="I345" s="118"/>
      <c r="J345" s="117"/>
      <c r="K345" s="117"/>
      <c r="L345" s="117"/>
    </row>
    <row r="346" spans="1:12" x14ac:dyDescent="0.25">
      <c r="A346" s="117"/>
      <c r="B346" s="117"/>
      <c r="C346" s="118"/>
      <c r="D346" s="117"/>
      <c r="E346" s="117"/>
      <c r="F346" s="117"/>
      <c r="G346" s="117"/>
      <c r="H346" s="117"/>
      <c r="I346" s="118"/>
      <c r="J346" s="117"/>
      <c r="K346" s="117"/>
      <c r="L346" s="117"/>
    </row>
    <row r="347" spans="1:12" x14ac:dyDescent="0.25">
      <c r="A347" s="117"/>
      <c r="B347" s="117"/>
      <c r="C347" s="118"/>
      <c r="D347" s="117"/>
      <c r="E347" s="117"/>
      <c r="F347" s="117"/>
      <c r="G347" s="117"/>
      <c r="H347" s="117"/>
      <c r="I347" s="118"/>
      <c r="J347" s="117"/>
      <c r="K347" s="117"/>
      <c r="L347" s="117"/>
    </row>
    <row r="348" spans="1:12" x14ac:dyDescent="0.25">
      <c r="A348" s="117"/>
      <c r="B348" s="117"/>
      <c r="C348" s="118"/>
      <c r="D348" s="117"/>
      <c r="E348" s="117"/>
      <c r="F348" s="117"/>
      <c r="G348" s="117"/>
      <c r="H348" s="117"/>
      <c r="I348" s="118"/>
      <c r="J348" s="117"/>
      <c r="K348" s="117"/>
      <c r="L348" s="117"/>
    </row>
    <row r="349" spans="1:12" x14ac:dyDescent="0.25">
      <c r="A349" s="117"/>
      <c r="B349" s="117"/>
      <c r="C349" s="118"/>
      <c r="D349" s="117"/>
      <c r="E349" s="117"/>
      <c r="F349" s="117"/>
      <c r="G349" s="117"/>
      <c r="H349" s="117"/>
      <c r="I349" s="118"/>
      <c r="J349" s="117"/>
      <c r="K349" s="117"/>
      <c r="L349" s="117"/>
    </row>
    <row r="350" spans="1:12" x14ac:dyDescent="0.25">
      <c r="A350" s="117"/>
      <c r="B350" s="117"/>
      <c r="C350" s="118"/>
      <c r="D350" s="117"/>
      <c r="E350" s="117"/>
      <c r="F350" s="117"/>
      <c r="G350" s="117"/>
      <c r="H350" s="117"/>
      <c r="I350" s="118"/>
      <c r="J350" s="117"/>
      <c r="K350" s="117"/>
      <c r="L350" s="117"/>
    </row>
    <row r="351" spans="1:12" x14ac:dyDescent="0.25">
      <c r="A351" s="117"/>
      <c r="B351" s="117"/>
      <c r="C351" s="118"/>
      <c r="D351" s="117"/>
      <c r="E351" s="117"/>
      <c r="F351" s="117"/>
      <c r="G351" s="117"/>
      <c r="H351" s="117"/>
      <c r="I351" s="118"/>
      <c r="J351" s="117"/>
      <c r="K351" s="117"/>
      <c r="L351" s="117"/>
    </row>
    <row r="352" spans="1:12" x14ac:dyDescent="0.25">
      <c r="A352" s="117"/>
      <c r="B352" s="117"/>
      <c r="C352" s="118"/>
      <c r="D352" s="117"/>
      <c r="E352" s="117"/>
      <c r="F352" s="117"/>
      <c r="G352" s="117"/>
      <c r="H352" s="117"/>
      <c r="I352" s="118"/>
      <c r="J352" s="117"/>
      <c r="K352" s="117"/>
      <c r="L352" s="117"/>
    </row>
    <row r="353" spans="1:12" x14ac:dyDescent="0.25">
      <c r="A353" s="117"/>
      <c r="B353" s="117"/>
      <c r="C353" s="118"/>
      <c r="D353" s="117"/>
      <c r="E353" s="117"/>
      <c r="F353" s="117"/>
      <c r="G353" s="117"/>
      <c r="H353" s="117"/>
      <c r="I353" s="118"/>
      <c r="J353" s="117"/>
      <c r="K353" s="117"/>
      <c r="L353" s="117"/>
    </row>
    <row r="354" spans="1:12" x14ac:dyDescent="0.25">
      <c r="A354" s="117"/>
      <c r="B354" s="117"/>
      <c r="C354" s="118"/>
      <c r="D354" s="117"/>
      <c r="E354" s="117"/>
      <c r="F354" s="117"/>
      <c r="G354" s="117"/>
      <c r="H354" s="117"/>
      <c r="I354" s="118"/>
      <c r="J354" s="117"/>
      <c r="K354" s="117"/>
      <c r="L354" s="117"/>
    </row>
    <row r="355" spans="1:12" x14ac:dyDescent="0.25">
      <c r="A355" s="117"/>
      <c r="B355" s="117"/>
      <c r="C355" s="118"/>
      <c r="D355" s="117"/>
      <c r="E355" s="117"/>
      <c r="F355" s="117"/>
      <c r="G355" s="117"/>
      <c r="H355" s="117"/>
      <c r="I355" s="118"/>
      <c r="J355" s="117"/>
      <c r="K355" s="117"/>
      <c r="L355" s="117"/>
    </row>
    <row r="356" spans="1:12" x14ac:dyDescent="0.25">
      <c r="A356" s="117"/>
      <c r="B356" s="117"/>
      <c r="C356" s="118"/>
      <c r="D356" s="117"/>
      <c r="E356" s="117"/>
      <c r="F356" s="117"/>
      <c r="G356" s="117"/>
      <c r="H356" s="117"/>
      <c r="I356" s="118"/>
      <c r="J356" s="117"/>
      <c r="K356" s="117"/>
      <c r="L356" s="117"/>
    </row>
    <row r="357" spans="1:12" x14ac:dyDescent="0.25">
      <c r="A357" s="117"/>
      <c r="B357" s="117"/>
      <c r="C357" s="118"/>
      <c r="D357" s="117"/>
      <c r="E357" s="117"/>
      <c r="F357" s="117"/>
      <c r="G357" s="117"/>
      <c r="H357" s="117"/>
      <c r="I357" s="118"/>
      <c r="J357" s="117"/>
      <c r="K357" s="117"/>
      <c r="L357" s="117"/>
    </row>
    <row r="358" spans="1:12" x14ac:dyDescent="0.25">
      <c r="A358" s="117"/>
      <c r="B358" s="117"/>
      <c r="C358" s="118"/>
      <c r="D358" s="117"/>
      <c r="E358" s="117"/>
      <c r="F358" s="117"/>
      <c r="G358" s="117"/>
      <c r="H358" s="117"/>
      <c r="I358" s="118"/>
      <c r="J358" s="117"/>
      <c r="K358" s="117"/>
      <c r="L358" s="117"/>
    </row>
    <row r="359" spans="1:12" x14ac:dyDescent="0.25">
      <c r="A359" s="117"/>
      <c r="B359" s="117"/>
      <c r="C359" s="118"/>
      <c r="D359" s="117"/>
      <c r="E359" s="117"/>
      <c r="F359" s="117"/>
      <c r="G359" s="117"/>
      <c r="H359" s="117"/>
      <c r="I359" s="118"/>
      <c r="J359" s="117"/>
      <c r="K359" s="117"/>
      <c r="L359" s="117"/>
    </row>
    <row r="360" spans="1:12" x14ac:dyDescent="0.25">
      <c r="A360" s="117"/>
      <c r="B360" s="117"/>
      <c r="C360" s="118"/>
      <c r="D360" s="117"/>
      <c r="E360" s="117"/>
      <c r="F360" s="117"/>
      <c r="G360" s="117"/>
      <c r="H360" s="117"/>
      <c r="I360" s="118"/>
      <c r="J360" s="117"/>
      <c r="K360" s="117"/>
      <c r="L360" s="117"/>
    </row>
    <row r="361" spans="1:12" x14ac:dyDescent="0.25">
      <c r="A361" s="117"/>
      <c r="B361" s="117"/>
      <c r="C361" s="118"/>
      <c r="D361" s="117"/>
      <c r="E361" s="117"/>
      <c r="F361" s="117"/>
      <c r="G361" s="117"/>
      <c r="H361" s="117"/>
      <c r="I361" s="118"/>
      <c r="J361" s="117"/>
      <c r="K361" s="117"/>
      <c r="L361" s="117"/>
    </row>
    <row r="362" spans="1:12" x14ac:dyDescent="0.25">
      <c r="A362" s="117"/>
      <c r="B362" s="117"/>
      <c r="C362" s="118"/>
      <c r="D362" s="117"/>
      <c r="E362" s="117"/>
      <c r="F362" s="117"/>
      <c r="G362" s="117"/>
      <c r="H362" s="117"/>
      <c r="I362" s="118"/>
      <c r="J362" s="117"/>
      <c r="K362" s="117"/>
      <c r="L362" s="117"/>
    </row>
    <row r="363" spans="1:12" x14ac:dyDescent="0.25">
      <c r="A363" s="117"/>
      <c r="B363" s="117"/>
      <c r="C363" s="118"/>
      <c r="D363" s="117"/>
      <c r="E363" s="117"/>
      <c r="F363" s="117"/>
      <c r="G363" s="117"/>
      <c r="H363" s="117"/>
      <c r="I363" s="118"/>
      <c r="J363" s="117"/>
      <c r="K363" s="117"/>
      <c r="L363" s="117"/>
    </row>
    <row r="364" spans="1:12" x14ac:dyDescent="0.25">
      <c r="A364" s="117"/>
      <c r="B364" s="117"/>
      <c r="C364" s="118"/>
      <c r="D364" s="117"/>
      <c r="E364" s="117"/>
      <c r="F364" s="117"/>
      <c r="G364" s="117"/>
      <c r="H364" s="117"/>
      <c r="I364" s="118"/>
      <c r="J364" s="117"/>
      <c r="K364" s="117"/>
      <c r="L364" s="117"/>
    </row>
    <row r="365" spans="1:12" x14ac:dyDescent="0.25">
      <c r="A365" s="117"/>
      <c r="B365" s="117"/>
      <c r="C365" s="118"/>
      <c r="D365" s="117"/>
      <c r="E365" s="117"/>
      <c r="F365" s="117"/>
      <c r="G365" s="117"/>
      <c r="H365" s="117"/>
      <c r="I365" s="118"/>
      <c r="J365" s="117"/>
      <c r="K365" s="117"/>
      <c r="L365" s="117"/>
    </row>
    <row r="366" spans="1:12" x14ac:dyDescent="0.25">
      <c r="A366" s="117"/>
      <c r="B366" s="117"/>
      <c r="C366" s="118"/>
      <c r="D366" s="117"/>
      <c r="E366" s="117"/>
      <c r="F366" s="117"/>
      <c r="G366" s="117"/>
      <c r="H366" s="117"/>
      <c r="I366" s="118"/>
      <c r="J366" s="117"/>
      <c r="K366" s="117"/>
      <c r="L366" s="117"/>
    </row>
    <row r="367" spans="1:12" x14ac:dyDescent="0.25">
      <c r="A367" s="117"/>
      <c r="B367" s="117"/>
      <c r="C367" s="118"/>
      <c r="D367" s="117"/>
      <c r="E367" s="117"/>
      <c r="F367" s="117"/>
      <c r="G367" s="117"/>
      <c r="H367" s="117"/>
      <c r="I367" s="118"/>
      <c r="J367" s="117"/>
      <c r="K367" s="117"/>
      <c r="L367" s="117"/>
    </row>
    <row r="368" spans="1:12" x14ac:dyDescent="0.25">
      <c r="A368" s="117"/>
      <c r="B368" s="117"/>
      <c r="C368" s="118"/>
      <c r="D368" s="117"/>
      <c r="E368" s="117"/>
      <c r="F368" s="117"/>
      <c r="G368" s="117"/>
      <c r="H368" s="117"/>
      <c r="I368" s="118"/>
      <c r="J368" s="117"/>
      <c r="K368" s="117"/>
      <c r="L368" s="117"/>
    </row>
    <row r="369" spans="1:12" x14ac:dyDescent="0.25">
      <c r="A369" s="117"/>
      <c r="B369" s="117"/>
      <c r="C369" s="118"/>
      <c r="D369" s="117"/>
      <c r="E369" s="117"/>
      <c r="F369" s="117"/>
      <c r="G369" s="117"/>
      <c r="H369" s="117"/>
      <c r="I369" s="118"/>
      <c r="J369" s="117"/>
      <c r="K369" s="117"/>
      <c r="L369" s="117"/>
    </row>
    <row r="370" spans="1:12" x14ac:dyDescent="0.25">
      <c r="A370" s="117"/>
      <c r="B370" s="117"/>
      <c r="C370" s="118"/>
      <c r="D370" s="117"/>
      <c r="E370" s="117"/>
      <c r="F370" s="117"/>
      <c r="G370" s="117"/>
      <c r="H370" s="117"/>
      <c r="I370" s="118"/>
      <c r="J370" s="117"/>
      <c r="K370" s="117"/>
      <c r="L370" s="117"/>
    </row>
    <row r="371" spans="1:12" x14ac:dyDescent="0.25">
      <c r="A371" s="117"/>
      <c r="B371" s="117"/>
      <c r="C371" s="118"/>
      <c r="D371" s="117"/>
      <c r="E371" s="117"/>
      <c r="F371" s="117"/>
      <c r="G371" s="117"/>
      <c r="H371" s="117"/>
      <c r="I371" s="118"/>
      <c r="J371" s="117"/>
      <c r="K371" s="117"/>
      <c r="L371" s="117"/>
    </row>
    <row r="372" spans="1:12" x14ac:dyDescent="0.25">
      <c r="A372" s="117"/>
      <c r="B372" s="117"/>
      <c r="C372" s="118"/>
      <c r="D372" s="117"/>
      <c r="E372" s="117"/>
      <c r="F372" s="117"/>
      <c r="G372" s="117"/>
      <c r="H372" s="117"/>
      <c r="I372" s="118"/>
      <c r="J372" s="117"/>
      <c r="K372" s="117"/>
      <c r="L372" s="117"/>
    </row>
    <row r="373" spans="1:12" x14ac:dyDescent="0.25">
      <c r="A373" s="117"/>
      <c r="B373" s="117"/>
      <c r="C373" s="118"/>
      <c r="D373" s="117"/>
      <c r="E373" s="117"/>
      <c r="F373" s="117"/>
      <c r="G373" s="117"/>
      <c r="H373" s="117"/>
      <c r="I373" s="118"/>
      <c r="J373" s="117"/>
      <c r="K373" s="117"/>
      <c r="L373" s="117"/>
    </row>
    <row r="374" spans="1:12" x14ac:dyDescent="0.25">
      <c r="A374" s="117"/>
      <c r="B374" s="117"/>
      <c r="C374" s="118"/>
      <c r="D374" s="117"/>
      <c r="E374" s="117"/>
      <c r="F374" s="117"/>
      <c r="G374" s="117"/>
      <c r="H374" s="117"/>
      <c r="I374" s="118"/>
      <c r="J374" s="117"/>
      <c r="K374" s="117"/>
      <c r="L374" s="117"/>
    </row>
    <row r="375" spans="1:12" x14ac:dyDescent="0.25">
      <c r="A375" s="117"/>
      <c r="B375" s="117"/>
      <c r="C375" s="118"/>
      <c r="D375" s="117"/>
      <c r="E375" s="117"/>
      <c r="F375" s="117"/>
      <c r="G375" s="117"/>
      <c r="H375" s="117"/>
      <c r="I375" s="118"/>
      <c r="J375" s="117"/>
      <c r="K375" s="117"/>
      <c r="L375" s="117"/>
    </row>
    <row r="376" spans="1:12" x14ac:dyDescent="0.25">
      <c r="A376" s="117"/>
      <c r="B376" s="117"/>
      <c r="C376" s="118"/>
      <c r="D376" s="117"/>
      <c r="E376" s="117"/>
      <c r="F376" s="117"/>
      <c r="G376" s="117"/>
      <c r="H376" s="117"/>
      <c r="I376" s="118"/>
      <c r="J376" s="117"/>
      <c r="K376" s="117"/>
      <c r="L376" s="117"/>
    </row>
    <row r="377" spans="1:12" x14ac:dyDescent="0.25">
      <c r="A377" s="117"/>
      <c r="B377" s="117"/>
      <c r="C377" s="118"/>
      <c r="D377" s="117"/>
      <c r="E377" s="117"/>
      <c r="F377" s="117"/>
      <c r="G377" s="117"/>
      <c r="H377" s="117"/>
      <c r="I377" s="118"/>
      <c r="J377" s="117"/>
      <c r="K377" s="117"/>
      <c r="L377" s="117"/>
    </row>
    <row r="378" spans="1:12" x14ac:dyDescent="0.25">
      <c r="A378" s="117"/>
      <c r="B378" s="117"/>
      <c r="C378" s="118"/>
      <c r="D378" s="117"/>
      <c r="E378" s="117"/>
      <c r="F378" s="117"/>
      <c r="G378" s="117"/>
      <c r="H378" s="117"/>
      <c r="I378" s="118"/>
      <c r="J378" s="117"/>
      <c r="K378" s="117"/>
      <c r="L378" s="117"/>
    </row>
    <row r="379" spans="1:12" x14ac:dyDescent="0.25">
      <c r="A379" s="117"/>
      <c r="B379" s="117"/>
      <c r="C379" s="118"/>
      <c r="D379" s="117"/>
      <c r="E379" s="117"/>
      <c r="F379" s="117"/>
      <c r="G379" s="117"/>
      <c r="H379" s="117"/>
      <c r="I379" s="118"/>
      <c r="J379" s="117"/>
      <c r="K379" s="117"/>
      <c r="L379" s="117"/>
    </row>
    <row r="380" spans="1:12" x14ac:dyDescent="0.25">
      <c r="A380" s="117"/>
      <c r="B380" s="117"/>
      <c r="C380" s="118"/>
      <c r="D380" s="117"/>
      <c r="E380" s="117"/>
      <c r="F380" s="117"/>
      <c r="G380" s="117"/>
      <c r="H380" s="117"/>
      <c r="I380" s="118"/>
      <c r="J380" s="117"/>
      <c r="K380" s="117"/>
      <c r="L380" s="117"/>
    </row>
    <row r="381" spans="1:12" x14ac:dyDescent="0.25">
      <c r="A381" s="117"/>
      <c r="B381" s="117"/>
      <c r="C381" s="118"/>
      <c r="D381" s="117"/>
      <c r="E381" s="117"/>
      <c r="F381" s="117"/>
      <c r="G381" s="117"/>
      <c r="H381" s="117"/>
      <c r="I381" s="118"/>
      <c r="J381" s="117"/>
      <c r="K381" s="117"/>
      <c r="L381" s="117"/>
    </row>
    <row r="382" spans="1:12" x14ac:dyDescent="0.25">
      <c r="A382" s="117"/>
      <c r="B382" s="117"/>
      <c r="C382" s="118"/>
      <c r="D382" s="117"/>
      <c r="E382" s="117"/>
      <c r="F382" s="117"/>
      <c r="G382" s="117"/>
      <c r="H382" s="117"/>
      <c r="I382" s="118"/>
      <c r="J382" s="117"/>
      <c r="K382" s="117"/>
      <c r="L382" s="117"/>
    </row>
    <row r="383" spans="1:12" x14ac:dyDescent="0.25">
      <c r="A383" s="117"/>
      <c r="B383" s="117"/>
      <c r="C383" s="118"/>
      <c r="D383" s="117"/>
      <c r="E383" s="117"/>
      <c r="F383" s="117"/>
      <c r="G383" s="117"/>
      <c r="H383" s="117"/>
      <c r="I383" s="118"/>
      <c r="J383" s="117"/>
      <c r="K383" s="117"/>
      <c r="L383" s="117"/>
    </row>
    <row r="384" spans="1:12" x14ac:dyDescent="0.25">
      <c r="A384" s="117"/>
      <c r="B384" s="117"/>
      <c r="C384" s="118"/>
      <c r="D384" s="117"/>
      <c r="E384" s="117"/>
      <c r="F384" s="117"/>
      <c r="G384" s="117"/>
      <c r="H384" s="117"/>
      <c r="I384" s="118"/>
      <c r="J384" s="117"/>
      <c r="K384" s="117"/>
      <c r="L384" s="117"/>
    </row>
    <row r="385" spans="1:12" x14ac:dyDescent="0.25">
      <c r="A385" s="117"/>
      <c r="B385" s="117"/>
      <c r="C385" s="118"/>
      <c r="D385" s="117"/>
      <c r="E385" s="117"/>
      <c r="F385" s="117"/>
      <c r="G385" s="117"/>
      <c r="H385" s="117"/>
      <c r="I385" s="118"/>
      <c r="J385" s="117"/>
      <c r="K385" s="117"/>
      <c r="L385" s="117"/>
    </row>
    <row r="386" spans="1:12" x14ac:dyDescent="0.25">
      <c r="A386" s="117"/>
      <c r="B386" s="117"/>
      <c r="C386" s="118"/>
      <c r="D386" s="117"/>
      <c r="E386" s="117"/>
      <c r="F386" s="117"/>
      <c r="G386" s="117"/>
      <c r="H386" s="117"/>
      <c r="I386" s="118"/>
      <c r="J386" s="117"/>
      <c r="K386" s="117"/>
      <c r="L386" s="117"/>
    </row>
    <row r="387" spans="1:12" x14ac:dyDescent="0.25">
      <c r="A387" s="117"/>
      <c r="B387" s="117"/>
      <c r="C387" s="118"/>
      <c r="D387" s="117"/>
      <c r="E387" s="117"/>
      <c r="F387" s="117"/>
      <c r="G387" s="117"/>
      <c r="H387" s="117"/>
      <c r="I387" s="118"/>
      <c r="J387" s="117"/>
      <c r="K387" s="117"/>
      <c r="L387" s="117"/>
    </row>
    <row r="388" spans="1:12" x14ac:dyDescent="0.25">
      <c r="A388" s="117"/>
      <c r="B388" s="117"/>
      <c r="C388" s="118"/>
      <c r="D388" s="117"/>
      <c r="E388" s="117"/>
      <c r="F388" s="117"/>
      <c r="G388" s="117"/>
      <c r="H388" s="117"/>
      <c r="I388" s="118"/>
      <c r="J388" s="117"/>
      <c r="K388" s="117"/>
      <c r="L388" s="117"/>
    </row>
    <row r="389" spans="1:12" x14ac:dyDescent="0.25">
      <c r="A389" s="117"/>
      <c r="B389" s="117"/>
      <c r="C389" s="118"/>
      <c r="D389" s="117"/>
      <c r="E389" s="117"/>
      <c r="F389" s="117"/>
      <c r="G389" s="117"/>
      <c r="H389" s="117"/>
      <c r="I389" s="118"/>
      <c r="J389" s="117"/>
      <c r="K389" s="117"/>
      <c r="L389" s="117"/>
    </row>
    <row r="390" spans="1:12" x14ac:dyDescent="0.25">
      <c r="A390" s="117"/>
      <c r="B390" s="117"/>
      <c r="C390" s="118"/>
      <c r="D390" s="117"/>
      <c r="E390" s="117"/>
      <c r="F390" s="117"/>
      <c r="G390" s="117"/>
      <c r="H390" s="117"/>
      <c r="I390" s="118"/>
      <c r="J390" s="117"/>
      <c r="K390" s="117"/>
      <c r="L390" s="117"/>
    </row>
    <row r="391" spans="1:12" x14ac:dyDescent="0.25">
      <c r="A391" s="117"/>
      <c r="B391" s="117"/>
      <c r="C391" s="118"/>
      <c r="D391" s="117"/>
      <c r="E391" s="117"/>
      <c r="F391" s="117"/>
      <c r="G391" s="117"/>
      <c r="H391" s="117"/>
      <c r="I391" s="118"/>
      <c r="J391" s="117"/>
      <c r="K391" s="117"/>
      <c r="L391" s="117"/>
    </row>
    <row r="392" spans="1:12" x14ac:dyDescent="0.25">
      <c r="A392" s="117"/>
      <c r="B392" s="117"/>
      <c r="C392" s="118"/>
      <c r="D392" s="117"/>
      <c r="E392" s="117"/>
      <c r="F392" s="117"/>
      <c r="G392" s="117"/>
      <c r="H392" s="117"/>
      <c r="I392" s="118"/>
      <c r="J392" s="117"/>
      <c r="K392" s="117"/>
      <c r="L392" s="117"/>
    </row>
    <row r="393" spans="1:12" x14ac:dyDescent="0.25">
      <c r="A393" s="117"/>
      <c r="B393" s="117"/>
      <c r="C393" s="118"/>
      <c r="D393" s="117"/>
      <c r="E393" s="117"/>
      <c r="F393" s="117"/>
      <c r="G393" s="117"/>
      <c r="H393" s="117"/>
      <c r="I393" s="118"/>
      <c r="J393" s="117"/>
      <c r="K393" s="117"/>
      <c r="L393" s="117"/>
    </row>
    <row r="394" spans="1:12" x14ac:dyDescent="0.25">
      <c r="A394" s="117"/>
      <c r="B394" s="117"/>
      <c r="C394" s="118"/>
      <c r="D394" s="117"/>
      <c r="E394" s="117"/>
      <c r="F394" s="117"/>
      <c r="G394" s="117"/>
      <c r="H394" s="117"/>
      <c r="I394" s="118"/>
      <c r="J394" s="117"/>
      <c r="K394" s="117"/>
      <c r="L394" s="117"/>
    </row>
    <row r="395" spans="1:12" x14ac:dyDescent="0.25">
      <c r="A395" s="117"/>
      <c r="B395" s="117"/>
      <c r="C395" s="118"/>
      <c r="D395" s="117"/>
      <c r="E395" s="117"/>
      <c r="F395" s="117"/>
      <c r="G395" s="117"/>
      <c r="H395" s="117"/>
      <c r="I395" s="118"/>
      <c r="J395" s="117"/>
      <c r="K395" s="117"/>
      <c r="L395" s="117"/>
    </row>
    <row r="396" spans="1:12" x14ac:dyDescent="0.25">
      <c r="A396" s="117"/>
      <c r="B396" s="117"/>
      <c r="C396" s="118"/>
      <c r="D396" s="117"/>
      <c r="E396" s="117"/>
      <c r="F396" s="117"/>
      <c r="G396" s="117"/>
      <c r="H396" s="117"/>
      <c r="I396" s="118"/>
      <c r="J396" s="117"/>
      <c r="K396" s="117"/>
      <c r="L396" s="117"/>
    </row>
    <row r="397" spans="1:12" x14ac:dyDescent="0.25">
      <c r="A397" s="117"/>
      <c r="B397" s="117"/>
      <c r="C397" s="118"/>
      <c r="D397" s="117"/>
      <c r="E397" s="117"/>
      <c r="F397" s="117"/>
      <c r="G397" s="117"/>
      <c r="H397" s="117"/>
      <c r="I397" s="118"/>
      <c r="J397" s="117"/>
      <c r="K397" s="117"/>
      <c r="L397" s="117"/>
    </row>
    <row r="398" spans="1:12" x14ac:dyDescent="0.25">
      <c r="A398" s="117"/>
      <c r="B398" s="117"/>
      <c r="C398" s="118"/>
      <c r="D398" s="117"/>
      <c r="E398" s="117"/>
      <c r="F398" s="117"/>
      <c r="G398" s="117"/>
      <c r="H398" s="117"/>
      <c r="I398" s="118"/>
      <c r="J398" s="117"/>
      <c r="K398" s="117"/>
      <c r="L398" s="117"/>
    </row>
    <row r="399" spans="1:12" x14ac:dyDescent="0.25">
      <c r="A399" s="117"/>
      <c r="B399" s="117"/>
      <c r="C399" s="118"/>
      <c r="D399" s="117"/>
      <c r="E399" s="117"/>
      <c r="F399" s="117"/>
      <c r="G399" s="117"/>
      <c r="H399" s="117"/>
      <c r="I399" s="118"/>
      <c r="J399" s="117"/>
      <c r="K399" s="117"/>
      <c r="L399" s="117"/>
    </row>
    <row r="400" spans="1:12" x14ac:dyDescent="0.25">
      <c r="A400" s="117"/>
      <c r="B400" s="117"/>
      <c r="C400" s="118"/>
      <c r="D400" s="117"/>
      <c r="E400" s="117"/>
      <c r="F400" s="117"/>
      <c r="G400" s="117"/>
      <c r="H400" s="117"/>
      <c r="I400" s="118"/>
      <c r="J400" s="117"/>
      <c r="K400" s="117"/>
      <c r="L400" s="117"/>
    </row>
    <row r="401" spans="1:12" x14ac:dyDescent="0.25">
      <c r="A401" s="117"/>
      <c r="B401" s="117"/>
      <c r="C401" s="118"/>
      <c r="D401" s="117"/>
      <c r="E401" s="117"/>
      <c r="F401" s="117"/>
      <c r="G401" s="117"/>
      <c r="H401" s="117"/>
      <c r="I401" s="118"/>
      <c r="J401" s="117"/>
      <c r="K401" s="117"/>
      <c r="L401" s="117"/>
    </row>
    <row r="402" spans="1:12" x14ac:dyDescent="0.25">
      <c r="A402" s="117"/>
      <c r="B402" s="117"/>
      <c r="C402" s="118"/>
      <c r="D402" s="117"/>
      <c r="E402" s="117"/>
      <c r="F402" s="117"/>
      <c r="G402" s="117"/>
      <c r="H402" s="117"/>
      <c r="I402" s="118"/>
      <c r="J402" s="117"/>
      <c r="K402" s="117"/>
      <c r="L402" s="117"/>
    </row>
    <row r="403" spans="1:12" x14ac:dyDescent="0.25">
      <c r="A403" s="117"/>
      <c r="B403" s="117"/>
      <c r="C403" s="118"/>
      <c r="D403" s="117"/>
      <c r="E403" s="117"/>
      <c r="F403" s="117"/>
      <c r="G403" s="117"/>
      <c r="H403" s="117"/>
      <c r="I403" s="118"/>
      <c r="J403" s="117"/>
      <c r="K403" s="117"/>
      <c r="L403" s="117"/>
    </row>
    <row r="404" spans="1:12" x14ac:dyDescent="0.25">
      <c r="A404" s="117"/>
      <c r="B404" s="117"/>
      <c r="C404" s="118"/>
      <c r="D404" s="117"/>
      <c r="E404" s="117"/>
      <c r="F404" s="117"/>
      <c r="G404" s="117"/>
      <c r="H404" s="117"/>
      <c r="I404" s="118"/>
      <c r="J404" s="117"/>
      <c r="K404" s="117"/>
      <c r="L404" s="117"/>
    </row>
    <row r="405" spans="1:12" x14ac:dyDescent="0.25">
      <c r="A405" s="117"/>
      <c r="B405" s="117"/>
      <c r="C405" s="118"/>
      <c r="D405" s="117"/>
      <c r="E405" s="117"/>
      <c r="F405" s="117"/>
      <c r="G405" s="117"/>
      <c r="H405" s="117"/>
      <c r="I405" s="118"/>
      <c r="J405" s="117"/>
      <c r="K405" s="117"/>
      <c r="L405" s="117"/>
    </row>
    <row r="406" spans="1:12" x14ac:dyDescent="0.25">
      <c r="A406" s="117"/>
      <c r="B406" s="117"/>
      <c r="C406" s="118"/>
      <c r="D406" s="117"/>
      <c r="E406" s="117"/>
      <c r="F406" s="117"/>
      <c r="G406" s="117"/>
      <c r="H406" s="117"/>
      <c r="I406" s="118"/>
      <c r="J406" s="117"/>
      <c r="K406" s="117"/>
      <c r="L406" s="117"/>
    </row>
    <row r="407" spans="1:12" x14ac:dyDescent="0.25">
      <c r="A407" s="117"/>
      <c r="B407" s="117"/>
      <c r="C407" s="118"/>
      <c r="D407" s="117"/>
      <c r="E407" s="117"/>
      <c r="F407" s="117"/>
      <c r="G407" s="117"/>
      <c r="H407" s="117"/>
      <c r="I407" s="118"/>
      <c r="J407" s="117"/>
      <c r="K407" s="117"/>
      <c r="L407" s="117"/>
    </row>
  </sheetData>
  <sheetProtection algorithmName="SHA-512" hashValue="GFVCZXQq+DyzOScHM8/fG7JLCfhmbdkC0N+m7M7kVfw/hMNY5HBvPUk5cVF2JtrHbPpEPXlehzqIiTszt8peVA==" saltValue="p2XpA3TU9Zx5Y0wdSHpQ+A==" spinCount="100000" sheet="1" objects="1" scenarios="1"/>
  <mergeCells count="23">
    <mergeCell ref="B37:C37"/>
    <mergeCell ref="B27:D27"/>
    <mergeCell ref="E18:F18"/>
    <mergeCell ref="B32:F32"/>
    <mergeCell ref="B34:E34"/>
    <mergeCell ref="B29:F29"/>
    <mergeCell ref="E12:F12"/>
    <mergeCell ref="C21:F21"/>
    <mergeCell ref="C16:D16"/>
    <mergeCell ref="B33:F33"/>
    <mergeCell ref="E19:F19"/>
    <mergeCell ref="C19:D19"/>
    <mergeCell ref="B30:F30"/>
    <mergeCell ref="C18:D18"/>
    <mergeCell ref="H2:J2"/>
    <mergeCell ref="B2:F2"/>
    <mergeCell ref="E11:F11"/>
    <mergeCell ref="C5:F5"/>
    <mergeCell ref="C4:F4"/>
    <mergeCell ref="C3:F3"/>
    <mergeCell ref="C6:F6"/>
    <mergeCell ref="C7:F7"/>
    <mergeCell ref="C8:F8"/>
  </mergeCells>
  <conditionalFormatting sqref="E16:E17 C8">
    <cfRule type="cellIs" dxfId="108" priority="8" operator="lessThan">
      <formula>0</formula>
    </cfRule>
  </conditionalFormatting>
  <conditionalFormatting sqref="E27">
    <cfRule type="cellIs" dxfId="107" priority="7" operator="lessThan">
      <formula>0</formula>
    </cfRule>
  </conditionalFormatting>
  <conditionalFormatting sqref="E16">
    <cfRule type="cellIs" dxfId="106" priority="1" operator="greaterThan">
      <formula>0</formula>
    </cfRule>
    <cfRule type="cellIs" dxfId="105" priority="4" operator="greaterThan">
      <formula>100</formula>
    </cfRule>
    <cfRule type="cellIs" dxfId="104" priority="5" operator="lessThan">
      <formula>0</formula>
    </cfRule>
  </conditionalFormatting>
  <conditionalFormatting sqref="C8:F8">
    <cfRule type="cellIs" dxfId="103" priority="2" operator="greaterThan">
      <formula>0</formula>
    </cfRule>
    <cfRule type="cellIs" dxfId="102" priority="3" operator="lessThan">
      <formula>0</formula>
    </cfRule>
  </conditionalFormatting>
  <pageMargins left="0.7" right="0.7" top="0.75" bottom="0.75" header="0.3" footer="0.3"/>
  <pageSetup paperSize="9" orientation="portrait" horizontalDpi="300" verticalDpi="3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63"/>
  <sheetViews>
    <sheetView workbookViewId="0">
      <pane ySplit="1" topLeftCell="A59" activePane="bottomLeft" state="frozen"/>
      <selection pane="bottomLeft" activeCell="G1" sqref="G1:G1048576"/>
    </sheetView>
  </sheetViews>
  <sheetFormatPr defaultRowHeight="15" x14ac:dyDescent="0.25"/>
  <cols>
    <col min="1" max="1" width="7.5703125" style="1" customWidth="1"/>
    <col min="2" max="2" width="12.140625" style="1" customWidth="1"/>
    <col min="3" max="3" width="9.140625" style="1"/>
    <col min="4" max="4" width="23.7109375" style="1" bestFit="1" customWidth="1"/>
    <col min="5" max="5" width="10.7109375" style="1" customWidth="1"/>
    <col min="6" max="6" width="17.7109375" style="1" customWidth="1"/>
    <col min="7" max="7" width="8.85546875" style="1"/>
  </cols>
  <sheetData>
    <row r="1" spans="1:7" ht="21" x14ac:dyDescent="0.35">
      <c r="A1" s="10"/>
      <c r="B1" s="10" t="s">
        <v>90</v>
      </c>
      <c r="C1" s="10"/>
      <c r="D1" s="10" t="s">
        <v>91</v>
      </c>
      <c r="E1" s="10" t="s">
        <v>99</v>
      </c>
      <c r="F1" s="10"/>
      <c r="G1" s="11" t="s">
        <v>103</v>
      </c>
    </row>
    <row r="2" spans="1:7" x14ac:dyDescent="0.25">
      <c r="A2" s="1">
        <v>1</v>
      </c>
      <c r="B2" s="1" t="s">
        <v>0</v>
      </c>
      <c r="C2" s="1">
        <v>1</v>
      </c>
      <c r="D2" s="1" t="s">
        <v>1</v>
      </c>
      <c r="E2" s="1">
        <v>25</v>
      </c>
      <c r="F2" s="1" t="s">
        <v>101</v>
      </c>
      <c r="G2" s="1">
        <v>1</v>
      </c>
    </row>
    <row r="3" spans="1:7" x14ac:dyDescent="0.25">
      <c r="C3" s="1">
        <v>1</v>
      </c>
      <c r="D3" s="1" t="s">
        <v>2</v>
      </c>
      <c r="E3" s="1">
        <v>28</v>
      </c>
      <c r="F3" s="1" t="s">
        <v>101</v>
      </c>
      <c r="G3" s="1">
        <v>1</v>
      </c>
    </row>
    <row r="6" spans="1:7" x14ac:dyDescent="0.25">
      <c r="A6" s="1">
        <v>2</v>
      </c>
      <c r="B6" s="1" t="s">
        <v>3</v>
      </c>
      <c r="C6" s="1">
        <v>1</v>
      </c>
      <c r="D6" s="1" t="s">
        <v>4</v>
      </c>
      <c r="E6" s="1">
        <v>60</v>
      </c>
      <c r="F6" s="1" t="s">
        <v>96</v>
      </c>
      <c r="G6" s="1">
        <v>1</v>
      </c>
    </row>
    <row r="7" spans="1:7" x14ac:dyDescent="0.25">
      <c r="C7" s="1">
        <v>1</v>
      </c>
      <c r="D7" s="1" t="s">
        <v>100</v>
      </c>
      <c r="E7" s="1">
        <v>80</v>
      </c>
      <c r="F7" s="1" t="s">
        <v>96</v>
      </c>
      <c r="G7" s="1">
        <v>1</v>
      </c>
    </row>
    <row r="10" spans="1:7" x14ac:dyDescent="0.25">
      <c r="A10" s="1">
        <v>3</v>
      </c>
      <c r="B10" s="1" t="s">
        <v>5</v>
      </c>
      <c r="C10" s="1">
        <v>1</v>
      </c>
      <c r="D10" s="1" t="s">
        <v>6</v>
      </c>
      <c r="E10" s="1">
        <v>30</v>
      </c>
      <c r="F10" s="1" t="s">
        <v>101</v>
      </c>
      <c r="G10" s="1">
        <v>1</v>
      </c>
    </row>
    <row r="11" spans="1:7" x14ac:dyDescent="0.25">
      <c r="C11" s="1">
        <v>1</v>
      </c>
      <c r="D11" s="1" t="s">
        <v>97</v>
      </c>
      <c r="E11" s="1">
        <v>40</v>
      </c>
      <c r="F11" s="1" t="s">
        <v>96</v>
      </c>
      <c r="G11" s="1">
        <v>1</v>
      </c>
    </row>
    <row r="14" spans="1:7" x14ac:dyDescent="0.25">
      <c r="A14" s="1">
        <v>4</v>
      </c>
      <c r="B14" s="1" t="s">
        <v>7</v>
      </c>
      <c r="C14" s="1">
        <v>1</v>
      </c>
      <c r="D14" s="1" t="s">
        <v>8</v>
      </c>
      <c r="E14" s="1">
        <v>75</v>
      </c>
      <c r="F14" s="1" t="s">
        <v>96</v>
      </c>
      <c r="G14" s="1">
        <v>1</v>
      </c>
    </row>
    <row r="15" spans="1:7" x14ac:dyDescent="0.25">
      <c r="C15" s="1">
        <v>1</v>
      </c>
      <c r="D15" s="1" t="s">
        <v>9</v>
      </c>
      <c r="E15" s="1">
        <v>60</v>
      </c>
      <c r="F15" s="1" t="s">
        <v>96</v>
      </c>
      <c r="G15" s="1">
        <v>1</v>
      </c>
    </row>
    <row r="18" spans="1:7" x14ac:dyDescent="0.25">
      <c r="A18" s="1">
        <v>5</v>
      </c>
      <c r="B18" s="1" t="s">
        <v>10</v>
      </c>
      <c r="C18" s="1">
        <v>1</v>
      </c>
      <c r="D18" s="1" t="s">
        <v>11</v>
      </c>
      <c r="E18" s="1">
        <v>30</v>
      </c>
      <c r="F18" s="1" t="s">
        <v>96</v>
      </c>
      <c r="G18" s="1">
        <v>1</v>
      </c>
    </row>
    <row r="19" spans="1:7" x14ac:dyDescent="0.25">
      <c r="C19" s="1">
        <v>1</v>
      </c>
      <c r="D19" s="1" t="s">
        <v>12</v>
      </c>
      <c r="E19" s="1">
        <v>30</v>
      </c>
      <c r="F19" s="1" t="s">
        <v>96</v>
      </c>
      <c r="G19" s="1">
        <v>1</v>
      </c>
    </row>
    <row r="22" spans="1:7" x14ac:dyDescent="0.25">
      <c r="A22" s="1">
        <v>6</v>
      </c>
      <c r="B22" s="1" t="s">
        <v>13</v>
      </c>
      <c r="C22" s="1">
        <v>1</v>
      </c>
      <c r="D22" s="1" t="s">
        <v>14</v>
      </c>
      <c r="F22" s="1" t="s">
        <v>98</v>
      </c>
      <c r="G22" s="1">
        <v>1</v>
      </c>
    </row>
    <row r="23" spans="1:7" x14ac:dyDescent="0.25">
      <c r="C23" s="1">
        <v>1</v>
      </c>
      <c r="D23" s="1" t="s">
        <v>15</v>
      </c>
    </row>
    <row r="26" spans="1:7" x14ac:dyDescent="0.25">
      <c r="A26" s="1">
        <v>7</v>
      </c>
      <c r="B26" s="1" t="s">
        <v>16</v>
      </c>
      <c r="C26" s="1">
        <v>1</v>
      </c>
      <c r="D26" s="1" t="s">
        <v>17</v>
      </c>
      <c r="E26" s="1">
        <v>60</v>
      </c>
      <c r="F26" s="1" t="s">
        <v>96</v>
      </c>
      <c r="G26" s="1">
        <v>1</v>
      </c>
    </row>
    <row r="27" spans="1:7" x14ac:dyDescent="0.25">
      <c r="C27" s="1">
        <v>1</v>
      </c>
      <c r="D27" s="1" t="s">
        <v>18</v>
      </c>
      <c r="E27" s="1">
        <v>50</v>
      </c>
      <c r="F27" s="1" t="s">
        <v>96</v>
      </c>
      <c r="G27" s="1">
        <v>1</v>
      </c>
    </row>
    <row r="30" spans="1:7" x14ac:dyDescent="0.25">
      <c r="A30" s="1">
        <v>8</v>
      </c>
      <c r="B30" s="1" t="s">
        <v>19</v>
      </c>
      <c r="C30" s="1">
        <v>1</v>
      </c>
      <c r="D30" s="1" t="s">
        <v>20</v>
      </c>
      <c r="E30" s="1">
        <v>80</v>
      </c>
      <c r="F30" s="1" t="s">
        <v>96</v>
      </c>
      <c r="G30" s="1">
        <v>1</v>
      </c>
    </row>
    <row r="31" spans="1:7" x14ac:dyDescent="0.25">
      <c r="C31" s="1">
        <v>1</v>
      </c>
      <c r="D31" s="1" t="s">
        <v>21</v>
      </c>
      <c r="E31" s="1">
        <v>100</v>
      </c>
      <c r="F31" s="1" t="s">
        <v>96</v>
      </c>
      <c r="G31" s="1">
        <v>1</v>
      </c>
    </row>
    <row r="34" spans="1:7" x14ac:dyDescent="0.25">
      <c r="A34" s="1">
        <v>9</v>
      </c>
      <c r="B34" s="1" t="s">
        <v>22</v>
      </c>
      <c r="C34" s="1">
        <v>1</v>
      </c>
      <c r="D34" s="1" t="s">
        <v>23</v>
      </c>
    </row>
    <row r="38" spans="1:7" x14ac:dyDescent="0.25">
      <c r="A38" s="1">
        <v>10</v>
      </c>
      <c r="B38" s="1" t="s">
        <v>24</v>
      </c>
      <c r="C38" s="1">
        <v>1</v>
      </c>
      <c r="D38" s="1" t="s">
        <v>25</v>
      </c>
      <c r="E38" s="1">
        <v>80</v>
      </c>
      <c r="F38" s="1" t="s">
        <v>96</v>
      </c>
      <c r="G38" s="1">
        <v>1</v>
      </c>
    </row>
    <row r="39" spans="1:7" x14ac:dyDescent="0.25">
      <c r="C39" s="1">
        <v>1</v>
      </c>
      <c r="D39" s="1" t="s">
        <v>26</v>
      </c>
    </row>
    <row r="40" spans="1:7" x14ac:dyDescent="0.25">
      <c r="D40" s="1" t="s">
        <v>27</v>
      </c>
      <c r="E40" s="1">
        <v>28</v>
      </c>
      <c r="F40" s="1" t="s">
        <v>101</v>
      </c>
      <c r="G40" s="1">
        <v>1</v>
      </c>
    </row>
    <row r="42" spans="1:7" x14ac:dyDescent="0.25">
      <c r="A42" s="1">
        <v>11</v>
      </c>
      <c r="B42" s="1" t="s">
        <v>28</v>
      </c>
      <c r="C42" s="1">
        <v>1</v>
      </c>
      <c r="D42" s="1" t="s">
        <v>29</v>
      </c>
      <c r="E42" s="1">
        <v>30</v>
      </c>
      <c r="F42" s="1" t="s">
        <v>101</v>
      </c>
      <c r="G42" s="1">
        <v>1</v>
      </c>
    </row>
    <row r="43" spans="1:7" x14ac:dyDescent="0.25">
      <c r="C43" s="1">
        <v>1</v>
      </c>
      <c r="D43" s="1" t="s">
        <v>30</v>
      </c>
      <c r="E43" s="1">
        <v>30</v>
      </c>
      <c r="F43" s="1" t="s">
        <v>101</v>
      </c>
      <c r="G43" s="1">
        <v>1</v>
      </c>
    </row>
    <row r="46" spans="1:7" x14ac:dyDescent="0.25">
      <c r="A46" s="1">
        <v>12</v>
      </c>
      <c r="B46" s="1" t="s">
        <v>31</v>
      </c>
      <c r="C46" s="1">
        <v>1</v>
      </c>
      <c r="D46" s="1" t="s">
        <v>32</v>
      </c>
      <c r="F46" s="1" t="s">
        <v>98</v>
      </c>
      <c r="G46" s="1">
        <v>1</v>
      </c>
    </row>
    <row r="47" spans="1:7" x14ac:dyDescent="0.25">
      <c r="C47" s="1">
        <v>0</v>
      </c>
      <c r="D47" s="1" t="s">
        <v>23</v>
      </c>
    </row>
    <row r="50" spans="1:7" x14ac:dyDescent="0.25">
      <c r="A50" s="1">
        <v>13</v>
      </c>
      <c r="B50" s="1" t="s">
        <v>33</v>
      </c>
      <c r="C50" s="1">
        <v>1</v>
      </c>
      <c r="D50" s="1" t="s">
        <v>34</v>
      </c>
      <c r="F50" s="1" t="s">
        <v>98</v>
      </c>
      <c r="G50" s="1">
        <v>1</v>
      </c>
    </row>
    <row r="54" spans="1:7" x14ac:dyDescent="0.25">
      <c r="A54" s="1">
        <v>14</v>
      </c>
      <c r="B54" s="1" t="s">
        <v>35</v>
      </c>
      <c r="C54" s="1">
        <v>1</v>
      </c>
      <c r="D54" s="1" t="s">
        <v>102</v>
      </c>
      <c r="F54" s="1" t="s">
        <v>96</v>
      </c>
      <c r="G54" s="1">
        <v>1</v>
      </c>
    </row>
    <row r="58" spans="1:7" x14ac:dyDescent="0.25">
      <c r="A58" s="1">
        <v>15</v>
      </c>
      <c r="B58" s="1" t="s">
        <v>36</v>
      </c>
      <c r="C58" s="1">
        <v>1</v>
      </c>
      <c r="D58" s="1" t="s">
        <v>23</v>
      </c>
    </row>
    <row r="60" spans="1:7" x14ac:dyDescent="0.25">
      <c r="C60" s="1">
        <f>SUM(C2:C59)</f>
        <v>25</v>
      </c>
    </row>
    <row r="63" spans="1:7" x14ac:dyDescent="0.25">
      <c r="G63" s="1">
        <f>SUBTOTAL(9,G2:G62)</f>
        <v>22</v>
      </c>
    </row>
  </sheetData>
  <autoFilter ref="F1:F60"/>
  <pageMargins left="0.7" right="0.7" top="0.75" bottom="0.75" header="0.3" footer="0.3"/>
  <pageSetup paperSize="8" orientation="portrait" horizontalDpi="300" verticalDpi="300"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CH162"/>
  <sheetViews>
    <sheetView zoomScale="70" zoomScaleNormal="70" workbookViewId="0">
      <pane xSplit="11" ySplit="4" topLeftCell="L32" activePane="bottomRight" state="frozen"/>
      <selection pane="topRight" activeCell="L1" sqref="L1"/>
      <selection pane="bottomLeft" activeCell="A2" sqref="A2"/>
      <selection pane="bottomRight" activeCell="B58" sqref="B58:K58"/>
    </sheetView>
  </sheetViews>
  <sheetFormatPr defaultColWidth="9.140625" defaultRowHeight="18.75" x14ac:dyDescent="0.3"/>
  <cols>
    <col min="1" max="1" width="4.42578125" style="26" customWidth="1"/>
    <col min="2" max="5" width="9.140625" style="31"/>
    <col min="6" max="6" width="46.85546875" style="31" customWidth="1"/>
    <col min="7" max="7" width="4.140625" style="31" customWidth="1"/>
    <col min="8" max="10" width="9.140625" style="31"/>
    <col min="11" max="11" width="40.140625" style="31" customWidth="1"/>
    <col min="12" max="12" width="3.140625" style="47" customWidth="1"/>
    <col min="13" max="25" width="12.140625" style="31" customWidth="1"/>
    <col min="26" max="26" width="2.5703125" style="29" customWidth="1"/>
    <col min="27" max="27" width="2.85546875" style="35" customWidth="1"/>
    <col min="28" max="28" width="2" style="30" customWidth="1"/>
    <col min="29" max="29" width="8" style="75" customWidth="1"/>
    <col min="30" max="86" width="9.140625" style="30"/>
    <col min="87" max="16384" width="9.140625" style="31"/>
  </cols>
  <sheetData>
    <row r="1" spans="1:86" ht="21" x14ac:dyDescent="0.35">
      <c r="B1" s="27"/>
      <c r="C1" s="27"/>
      <c r="D1" s="27"/>
      <c r="E1" s="27"/>
      <c r="F1" s="28" t="s">
        <v>159</v>
      </c>
      <c r="G1" s="27"/>
      <c r="H1" s="27"/>
      <c r="I1" s="27"/>
      <c r="J1" s="27"/>
      <c r="K1" s="27"/>
      <c r="L1" s="27"/>
      <c r="M1" s="27"/>
      <c r="N1" s="27"/>
      <c r="O1" s="27"/>
      <c r="P1" s="27"/>
      <c r="Q1" s="27"/>
      <c r="R1" s="27"/>
      <c r="S1" s="27"/>
      <c r="T1" s="27"/>
      <c r="U1" s="27"/>
      <c r="V1" s="27"/>
      <c r="W1" s="27"/>
      <c r="X1" s="27"/>
      <c r="Y1" s="27"/>
      <c r="AA1" s="29"/>
      <c r="AB1" s="27"/>
      <c r="AC1" s="109" t="s">
        <v>130</v>
      </c>
      <c r="AD1" s="110"/>
    </row>
    <row r="2" spans="1:86" ht="21.75" thickBot="1" x14ac:dyDescent="0.4">
      <c r="A2" s="32"/>
      <c r="B2" s="27"/>
      <c r="C2" s="30"/>
      <c r="D2" s="30"/>
      <c r="E2" s="33"/>
      <c r="F2" s="34" t="s">
        <v>160</v>
      </c>
      <c r="G2" s="30"/>
      <c r="H2" s="30"/>
      <c r="I2" s="30"/>
      <c r="J2" s="30"/>
      <c r="K2" s="30"/>
      <c r="L2" s="30"/>
      <c r="M2" s="108">
        <v>1</v>
      </c>
      <c r="N2" s="108">
        <v>1</v>
      </c>
      <c r="O2" s="108">
        <v>1</v>
      </c>
      <c r="P2" s="108">
        <v>1</v>
      </c>
      <c r="Q2" s="108">
        <v>1</v>
      </c>
      <c r="R2" s="108">
        <v>1</v>
      </c>
      <c r="S2" s="108">
        <v>1</v>
      </c>
      <c r="T2" s="108">
        <v>1</v>
      </c>
      <c r="U2" s="108">
        <v>1</v>
      </c>
      <c r="V2" s="108">
        <v>1</v>
      </c>
      <c r="W2" s="108">
        <v>1</v>
      </c>
      <c r="X2" s="108">
        <v>1</v>
      </c>
      <c r="Y2" s="108">
        <v>1</v>
      </c>
      <c r="AC2" s="111">
        <f>SUM(M2:AB2)</f>
        <v>13</v>
      </c>
    </row>
    <row r="3" spans="1:86" ht="19.5" thickBot="1" x14ac:dyDescent="0.35">
      <c r="A3" s="37"/>
      <c r="B3" s="38"/>
      <c r="C3" s="30"/>
      <c r="D3" s="38"/>
      <c r="E3" s="39"/>
      <c r="F3" s="38"/>
      <c r="G3" s="38"/>
      <c r="H3" s="38"/>
      <c r="I3" s="30"/>
      <c r="J3" s="38"/>
      <c r="K3" s="38"/>
      <c r="L3" s="38"/>
      <c r="M3" s="25" t="s">
        <v>28</v>
      </c>
      <c r="N3" s="40" t="s">
        <v>19</v>
      </c>
      <c r="O3" s="107" t="s">
        <v>152</v>
      </c>
      <c r="P3" s="40" t="s">
        <v>3</v>
      </c>
      <c r="Q3" s="40" t="s">
        <v>5</v>
      </c>
      <c r="R3" s="107" t="s">
        <v>36</v>
      </c>
      <c r="S3" s="40" t="s">
        <v>7</v>
      </c>
      <c r="T3" s="40" t="s">
        <v>10</v>
      </c>
      <c r="U3" s="40" t="s">
        <v>153</v>
      </c>
      <c r="V3" s="40" t="s">
        <v>31</v>
      </c>
      <c r="W3" s="40" t="s">
        <v>154</v>
      </c>
      <c r="X3" s="40" t="s">
        <v>113</v>
      </c>
      <c r="Y3" s="41" t="s">
        <v>24</v>
      </c>
      <c r="Z3" s="42"/>
      <c r="AA3" s="43"/>
      <c r="AC3" s="44"/>
      <c r="AE3" s="45"/>
    </row>
    <row r="4" spans="1:86" x14ac:dyDescent="0.3">
      <c r="A4" s="37"/>
      <c r="B4" s="38"/>
      <c r="C4" s="30"/>
      <c r="D4" s="38"/>
      <c r="E4" s="38"/>
      <c r="F4" s="38"/>
      <c r="G4" s="38"/>
      <c r="H4" s="38"/>
      <c r="I4" s="30"/>
      <c r="J4" s="38"/>
      <c r="K4" s="38"/>
      <c r="L4" s="46"/>
      <c r="M4" s="46"/>
      <c r="N4" s="46"/>
      <c r="O4" s="46"/>
      <c r="P4" s="47"/>
      <c r="Q4" s="47"/>
      <c r="R4" s="46"/>
      <c r="S4" s="46"/>
      <c r="T4" s="47"/>
      <c r="U4" s="47"/>
      <c r="V4" s="47"/>
      <c r="W4" s="47"/>
      <c r="X4" s="47"/>
      <c r="Y4" s="47"/>
      <c r="AC4" s="44"/>
      <c r="AE4" s="45"/>
      <c r="BO4" s="37" t="s">
        <v>161</v>
      </c>
    </row>
    <row r="5" spans="1:86" x14ac:dyDescent="0.3">
      <c r="A5" s="37">
        <v>1</v>
      </c>
      <c r="B5" s="253" t="s">
        <v>162</v>
      </c>
      <c r="C5" s="253"/>
      <c r="D5" s="253"/>
      <c r="E5" s="253"/>
      <c r="F5" s="253"/>
      <c r="G5" s="48" t="s">
        <v>131</v>
      </c>
      <c r="H5" s="253" t="s">
        <v>163</v>
      </c>
      <c r="I5" s="253"/>
      <c r="J5" s="253"/>
      <c r="K5" s="253"/>
      <c r="L5" s="46"/>
      <c r="M5" s="33"/>
      <c r="N5" s="33"/>
      <c r="O5" s="33"/>
      <c r="P5" s="33"/>
      <c r="Q5" s="33"/>
      <c r="R5" s="33"/>
      <c r="S5" s="33"/>
      <c r="T5" s="33"/>
      <c r="U5" s="33"/>
      <c r="V5" s="33"/>
      <c r="W5" s="33"/>
      <c r="X5" s="33"/>
      <c r="Y5" s="33"/>
      <c r="Z5" s="49">
        <f>COUNTIF(M5:Y5,"JA")</f>
        <v>0</v>
      </c>
      <c r="AA5" s="50">
        <f>Z5</f>
        <v>0</v>
      </c>
      <c r="AB5" s="51">
        <v>7.6899999999999996E-2</v>
      </c>
      <c r="AC5" s="52">
        <f>AA5*AB5</f>
        <v>0</v>
      </c>
      <c r="BO5" s="37" t="s">
        <v>164</v>
      </c>
    </row>
    <row r="6" spans="1:86" s="54" customFormat="1" x14ac:dyDescent="0.3">
      <c r="A6" s="37"/>
      <c r="B6" s="268" t="s">
        <v>165</v>
      </c>
      <c r="C6" s="268"/>
      <c r="D6" s="268"/>
      <c r="E6" s="268"/>
      <c r="F6" s="268"/>
      <c r="G6" s="53" t="s">
        <v>132</v>
      </c>
      <c r="H6" s="268" t="s">
        <v>166</v>
      </c>
      <c r="I6" s="268"/>
      <c r="J6" s="268"/>
      <c r="K6" s="268"/>
      <c r="L6" s="46"/>
      <c r="M6" s="33"/>
      <c r="N6" s="33"/>
      <c r="O6" s="33"/>
      <c r="P6" s="33"/>
      <c r="Q6" s="33"/>
      <c r="R6" s="33"/>
      <c r="S6" s="33" t="s">
        <v>161</v>
      </c>
      <c r="T6" s="33"/>
      <c r="U6" s="33"/>
      <c r="V6" s="33"/>
      <c r="W6" s="33"/>
      <c r="X6" s="33"/>
      <c r="Y6" s="33"/>
      <c r="Z6" s="49">
        <f>COUNTIF(M6:Y6,"JA")</f>
        <v>1</v>
      </c>
      <c r="AA6" s="50">
        <f t="shared" ref="AA6:AA7" si="0">Z6</f>
        <v>1</v>
      </c>
      <c r="AB6" s="51">
        <v>7.6899999999999996E-2</v>
      </c>
      <c r="AC6" s="52">
        <f t="shared" ref="AC6:AC7" si="1">AA6*AB6</f>
        <v>7.6899999999999996E-2</v>
      </c>
      <c r="AD6" s="30"/>
      <c r="AE6" s="30"/>
      <c r="AF6" s="30"/>
      <c r="AG6" s="30"/>
      <c r="AH6" s="30"/>
      <c r="AI6" s="30"/>
      <c r="AJ6" s="30"/>
      <c r="AK6" s="30"/>
      <c r="AL6" s="30"/>
      <c r="AM6" s="30"/>
      <c r="AN6" s="30"/>
      <c r="AO6" s="30"/>
      <c r="AP6" s="30"/>
      <c r="AQ6" s="30"/>
      <c r="AR6" s="30"/>
      <c r="AS6" s="30"/>
      <c r="AT6" s="30"/>
      <c r="AU6" s="30"/>
      <c r="AV6" s="30"/>
      <c r="AW6" s="30"/>
      <c r="AX6" s="30"/>
      <c r="AY6" s="30"/>
      <c r="AZ6" s="30"/>
      <c r="BA6" s="30"/>
      <c r="BB6" s="30"/>
      <c r="BC6" s="30"/>
      <c r="BD6" s="30"/>
      <c r="BE6" s="30"/>
      <c r="BF6" s="30"/>
      <c r="BG6" s="30"/>
      <c r="BH6" s="30"/>
      <c r="BI6" s="30"/>
      <c r="BJ6" s="30"/>
      <c r="BK6" s="30"/>
      <c r="BL6" s="30"/>
      <c r="BM6" s="30"/>
      <c r="BN6" s="30"/>
      <c r="BO6" s="30"/>
      <c r="BP6" s="30"/>
      <c r="BQ6" s="30"/>
      <c r="BR6" s="30"/>
      <c r="BS6" s="30"/>
      <c r="BT6" s="30"/>
      <c r="BU6" s="30"/>
      <c r="BV6" s="30"/>
      <c r="BW6" s="30"/>
      <c r="BX6" s="30"/>
      <c r="BY6" s="30"/>
      <c r="BZ6" s="30"/>
      <c r="CA6" s="30"/>
      <c r="CB6" s="30"/>
      <c r="CC6" s="30"/>
      <c r="CD6" s="30"/>
      <c r="CE6" s="30"/>
      <c r="CF6" s="30"/>
      <c r="CG6" s="30"/>
      <c r="CH6" s="30"/>
    </row>
    <row r="7" spans="1:86" x14ac:dyDescent="0.3">
      <c r="A7" s="37"/>
      <c r="B7" s="252"/>
      <c r="C7" s="252"/>
      <c r="D7" s="252"/>
      <c r="E7" s="252"/>
      <c r="F7" s="252"/>
      <c r="G7" s="48" t="s">
        <v>133</v>
      </c>
      <c r="H7" s="253" t="s">
        <v>167</v>
      </c>
      <c r="I7" s="253"/>
      <c r="J7" s="253"/>
      <c r="K7" s="253"/>
      <c r="L7" s="46"/>
      <c r="M7" s="33"/>
      <c r="N7" s="33"/>
      <c r="O7" s="33"/>
      <c r="P7" s="33"/>
      <c r="Q7" s="33"/>
      <c r="R7" s="33"/>
      <c r="S7" s="33"/>
      <c r="T7" s="33"/>
      <c r="U7" s="33"/>
      <c r="V7" s="33"/>
      <c r="W7" s="33"/>
      <c r="X7" s="33"/>
      <c r="Y7" s="33"/>
      <c r="Z7" s="49">
        <f>COUNTIF(M7:Y7,"JA")</f>
        <v>0</v>
      </c>
      <c r="AA7" s="50">
        <f t="shared" si="0"/>
        <v>0</v>
      </c>
      <c r="AB7" s="51">
        <v>7.6899999999999996E-2</v>
      </c>
      <c r="AC7" s="52">
        <f t="shared" si="1"/>
        <v>0</v>
      </c>
    </row>
    <row r="8" spans="1:86" s="47" customFormat="1" x14ac:dyDescent="0.3">
      <c r="A8" s="37"/>
      <c r="B8" s="255"/>
      <c r="C8" s="255"/>
      <c r="D8" s="255"/>
      <c r="E8" s="255"/>
      <c r="F8" s="255"/>
      <c r="G8" s="255"/>
      <c r="H8" s="255"/>
      <c r="I8" s="255"/>
      <c r="J8" s="255"/>
      <c r="K8" s="255"/>
      <c r="L8" s="46"/>
      <c r="M8" s="55"/>
      <c r="N8" s="55"/>
      <c r="O8" s="55"/>
      <c r="P8" s="55"/>
      <c r="Q8" s="55"/>
      <c r="R8" s="55"/>
      <c r="S8" s="55"/>
      <c r="T8" s="55"/>
      <c r="U8" s="55"/>
      <c r="V8" s="55"/>
      <c r="W8" s="55"/>
      <c r="X8" s="55"/>
      <c r="Y8" s="55"/>
      <c r="Z8" s="49"/>
      <c r="AA8" s="43"/>
      <c r="AB8" s="56"/>
      <c r="AC8" s="44"/>
      <c r="AD8" s="30"/>
      <c r="AE8" s="30"/>
      <c r="AF8" s="30"/>
      <c r="AG8" s="30"/>
      <c r="AH8" s="30"/>
      <c r="AI8" s="30"/>
      <c r="AJ8" s="30"/>
      <c r="AK8" s="30"/>
      <c r="AL8" s="30"/>
      <c r="AM8" s="30"/>
      <c r="AN8" s="30"/>
      <c r="AO8" s="30"/>
      <c r="AP8" s="30"/>
      <c r="AQ8" s="30"/>
      <c r="AR8" s="30"/>
      <c r="AS8" s="30"/>
      <c r="AT8" s="30"/>
      <c r="AU8" s="30"/>
      <c r="AV8" s="30"/>
      <c r="AW8" s="30"/>
      <c r="AX8" s="30"/>
      <c r="AY8" s="30"/>
      <c r="AZ8" s="30"/>
      <c r="BA8" s="30"/>
      <c r="BB8" s="30"/>
      <c r="BC8" s="30"/>
      <c r="BD8" s="30"/>
      <c r="BE8" s="30"/>
      <c r="BF8" s="30"/>
      <c r="BG8" s="30"/>
      <c r="BH8" s="30"/>
      <c r="BI8" s="30"/>
      <c r="BJ8" s="30"/>
      <c r="BK8" s="30"/>
      <c r="BL8" s="30"/>
      <c r="BM8" s="30"/>
      <c r="BN8" s="30"/>
      <c r="BO8" s="30"/>
      <c r="BP8" s="30"/>
      <c r="BQ8" s="30"/>
      <c r="BR8" s="30"/>
      <c r="BS8" s="30"/>
      <c r="BT8" s="30"/>
      <c r="BU8" s="30"/>
      <c r="BV8" s="30"/>
      <c r="BW8" s="30"/>
      <c r="BX8" s="30"/>
      <c r="BY8" s="30"/>
      <c r="BZ8" s="30"/>
      <c r="CA8" s="30"/>
      <c r="CB8" s="30"/>
      <c r="CC8" s="30"/>
      <c r="CD8" s="30"/>
      <c r="CE8" s="30"/>
      <c r="CF8" s="30"/>
      <c r="CG8" s="30"/>
      <c r="CH8" s="30"/>
    </row>
    <row r="9" spans="1:86" x14ac:dyDescent="0.3">
      <c r="A9" s="37">
        <v>2</v>
      </c>
      <c r="B9" s="253" t="s">
        <v>169</v>
      </c>
      <c r="C9" s="253"/>
      <c r="D9" s="253"/>
      <c r="E9" s="253"/>
      <c r="F9" s="253"/>
      <c r="G9" s="58" t="s">
        <v>131</v>
      </c>
      <c r="H9" s="265" t="s">
        <v>170</v>
      </c>
      <c r="I9" s="266"/>
      <c r="J9" s="266"/>
      <c r="K9" s="267"/>
      <c r="L9" s="46"/>
      <c r="M9" s="33"/>
      <c r="N9" s="33"/>
      <c r="O9" s="33"/>
      <c r="P9" s="33"/>
      <c r="Q9" s="33"/>
      <c r="R9" s="33"/>
      <c r="S9" s="33"/>
      <c r="T9" s="33"/>
      <c r="U9" s="33"/>
      <c r="V9" s="33"/>
      <c r="W9" s="33"/>
      <c r="X9" s="33"/>
      <c r="Y9" s="33"/>
      <c r="Z9" s="49">
        <f>COUNTIF(M9:Y9,"JA")</f>
        <v>0</v>
      </c>
      <c r="AA9" s="50">
        <f>Z9</f>
        <v>0</v>
      </c>
      <c r="AB9" s="51">
        <v>7.6899999999999996E-2</v>
      </c>
      <c r="AC9" s="52">
        <f>AA9*AB9</f>
        <v>0</v>
      </c>
    </row>
    <row r="10" spans="1:86" x14ac:dyDescent="0.3">
      <c r="A10" s="37"/>
      <c r="B10" s="262"/>
      <c r="C10" s="263"/>
      <c r="D10" s="263"/>
      <c r="E10" s="263"/>
      <c r="F10" s="264"/>
      <c r="G10" s="58" t="s">
        <v>132</v>
      </c>
      <c r="H10" s="265" t="s">
        <v>171</v>
      </c>
      <c r="I10" s="266"/>
      <c r="J10" s="266"/>
      <c r="K10" s="267"/>
      <c r="L10" s="46"/>
      <c r="M10" s="33"/>
      <c r="N10" s="33"/>
      <c r="O10" s="33"/>
      <c r="P10" s="33"/>
      <c r="Q10" s="33"/>
      <c r="R10" s="33"/>
      <c r="S10" s="33"/>
      <c r="T10" s="33"/>
      <c r="U10" s="33"/>
      <c r="V10" s="33"/>
      <c r="W10" s="33"/>
      <c r="X10" s="33"/>
      <c r="Y10" s="33"/>
      <c r="Z10" s="49">
        <f>COUNTIF(M10:Y10,"JA")</f>
        <v>0</v>
      </c>
      <c r="AA10" s="50">
        <f>Z10</f>
        <v>0</v>
      </c>
      <c r="AB10" s="51">
        <v>7.6899999999999996E-2</v>
      </c>
      <c r="AC10" s="52">
        <f>AA10*AB10</f>
        <v>0</v>
      </c>
    </row>
    <row r="11" spans="1:86" s="59" customFormat="1" x14ac:dyDescent="0.3">
      <c r="A11" s="37"/>
      <c r="B11" s="261"/>
      <c r="C11" s="261"/>
      <c r="D11" s="261"/>
      <c r="E11" s="261"/>
      <c r="F11" s="261"/>
      <c r="G11" s="58" t="s">
        <v>133</v>
      </c>
      <c r="H11" s="261" t="s">
        <v>172</v>
      </c>
      <c r="I11" s="261"/>
      <c r="J11" s="261"/>
      <c r="K11" s="261"/>
      <c r="L11" s="46"/>
      <c r="M11" s="33"/>
      <c r="N11" s="33"/>
      <c r="O11" s="33"/>
      <c r="P11" s="33"/>
      <c r="Q11" s="33"/>
      <c r="R11" s="33"/>
      <c r="S11" s="33"/>
      <c r="T11" s="33"/>
      <c r="U11" s="33"/>
      <c r="V11" s="33"/>
      <c r="W11" s="33"/>
      <c r="X11" s="33"/>
      <c r="Y11" s="33"/>
      <c r="Z11" s="49">
        <f>COUNTIF(M11:Y11,"JA")</f>
        <v>0</v>
      </c>
      <c r="AA11" s="50">
        <f>Z11</f>
        <v>0</v>
      </c>
      <c r="AB11" s="51">
        <v>7.6899999999999996E-2</v>
      </c>
      <c r="AC11" s="52">
        <f>AA11*AB11</f>
        <v>0</v>
      </c>
      <c r="AD11" s="30"/>
      <c r="AE11" s="30"/>
      <c r="AF11" s="30"/>
      <c r="AG11" s="30"/>
      <c r="AH11" s="30"/>
      <c r="AI11" s="30"/>
      <c r="AJ11" s="30"/>
      <c r="AK11" s="30"/>
      <c r="AL11" s="30"/>
      <c r="AM11" s="30"/>
      <c r="AN11" s="30"/>
      <c r="AO11" s="30"/>
      <c r="AP11" s="30"/>
      <c r="AQ11" s="30"/>
      <c r="AR11" s="30"/>
      <c r="AS11" s="30"/>
      <c r="AT11" s="30"/>
      <c r="AU11" s="30"/>
      <c r="AV11" s="30"/>
      <c r="AW11" s="30"/>
      <c r="AX11" s="30"/>
      <c r="AY11" s="30"/>
      <c r="AZ11" s="30"/>
      <c r="BA11" s="30"/>
      <c r="BB11" s="30"/>
      <c r="BC11" s="30"/>
      <c r="BD11" s="30"/>
      <c r="BE11" s="30"/>
      <c r="BF11" s="30"/>
      <c r="BG11" s="30"/>
      <c r="BH11" s="30"/>
      <c r="BI11" s="30"/>
      <c r="BJ11" s="30"/>
      <c r="BK11" s="30"/>
      <c r="BL11" s="30"/>
      <c r="BM11" s="30"/>
      <c r="BN11" s="30"/>
      <c r="BO11" s="30"/>
      <c r="BP11" s="30"/>
      <c r="BQ11" s="30"/>
      <c r="BR11" s="30"/>
      <c r="BS11" s="30"/>
      <c r="BT11" s="30"/>
      <c r="BU11" s="30"/>
      <c r="BV11" s="30"/>
      <c r="BW11" s="30"/>
      <c r="BX11" s="30"/>
      <c r="BY11" s="30"/>
      <c r="BZ11" s="30"/>
      <c r="CA11" s="30"/>
      <c r="CB11" s="30"/>
      <c r="CC11" s="30"/>
      <c r="CD11" s="30"/>
      <c r="CE11" s="30"/>
      <c r="CF11" s="30"/>
      <c r="CG11" s="30"/>
      <c r="CH11" s="30"/>
    </row>
    <row r="12" spans="1:86" s="47" customFormat="1" x14ac:dyDescent="0.3">
      <c r="A12" s="37"/>
      <c r="B12" s="255"/>
      <c r="C12" s="255"/>
      <c r="D12" s="255"/>
      <c r="E12" s="255"/>
      <c r="F12" s="255"/>
      <c r="G12" s="255"/>
      <c r="H12" s="255"/>
      <c r="I12" s="255"/>
      <c r="J12" s="255"/>
      <c r="K12" s="255"/>
      <c r="L12" s="46"/>
      <c r="M12" s="55"/>
      <c r="N12" s="55"/>
      <c r="O12" s="55"/>
      <c r="P12" s="55"/>
      <c r="Q12" s="55"/>
      <c r="R12" s="55"/>
      <c r="S12" s="55"/>
      <c r="T12" s="55"/>
      <c r="U12" s="55"/>
      <c r="V12" s="55"/>
      <c r="W12" s="55"/>
      <c r="X12" s="55"/>
      <c r="Y12" s="55"/>
      <c r="Z12" s="49"/>
      <c r="AA12" s="43"/>
      <c r="AB12" s="56"/>
      <c r="AC12" s="44"/>
      <c r="AD12" s="30"/>
      <c r="AE12" s="30"/>
      <c r="AF12" s="30"/>
      <c r="AG12" s="30"/>
      <c r="AH12" s="30"/>
      <c r="AI12" s="30"/>
      <c r="AJ12" s="30"/>
      <c r="AK12" s="30"/>
      <c r="AL12" s="30"/>
      <c r="AM12" s="30"/>
      <c r="AN12" s="30"/>
      <c r="AO12" s="30"/>
      <c r="AP12" s="30"/>
      <c r="AQ12" s="30"/>
      <c r="AR12" s="30"/>
      <c r="AS12" s="30"/>
      <c r="AT12" s="30"/>
      <c r="AU12" s="30"/>
      <c r="AV12" s="30"/>
      <c r="AW12" s="30"/>
      <c r="AX12" s="30"/>
      <c r="AY12" s="30"/>
      <c r="AZ12" s="30"/>
      <c r="BA12" s="30"/>
      <c r="BB12" s="30"/>
      <c r="BC12" s="30"/>
      <c r="BD12" s="30"/>
      <c r="BE12" s="30"/>
      <c r="BF12" s="30"/>
      <c r="BG12" s="30"/>
      <c r="BH12" s="30"/>
      <c r="BI12" s="30"/>
      <c r="BJ12" s="30"/>
      <c r="BK12" s="30"/>
      <c r="BL12" s="30"/>
      <c r="BM12" s="30"/>
      <c r="BN12" s="30"/>
      <c r="BO12" s="30"/>
      <c r="BP12" s="30"/>
      <c r="BQ12" s="30"/>
      <c r="BR12" s="30"/>
      <c r="BS12" s="30"/>
      <c r="BT12" s="30"/>
      <c r="BU12" s="30"/>
      <c r="BV12" s="30"/>
      <c r="BW12" s="30"/>
      <c r="BX12" s="30"/>
      <c r="BY12" s="30"/>
      <c r="BZ12" s="30"/>
      <c r="CA12" s="30"/>
      <c r="CB12" s="30"/>
      <c r="CC12" s="30"/>
      <c r="CD12" s="30"/>
      <c r="CE12" s="30"/>
      <c r="CF12" s="30"/>
      <c r="CG12" s="30"/>
      <c r="CH12" s="30"/>
    </row>
    <row r="13" spans="1:86" x14ac:dyDescent="0.3">
      <c r="A13" s="37">
        <v>3</v>
      </c>
      <c r="B13" s="253" t="s">
        <v>173</v>
      </c>
      <c r="C13" s="253"/>
      <c r="D13" s="253"/>
      <c r="E13" s="253"/>
      <c r="F13" s="253"/>
      <c r="G13" s="48" t="s">
        <v>131</v>
      </c>
      <c r="H13" s="253" t="s">
        <v>143</v>
      </c>
      <c r="I13" s="253"/>
      <c r="J13" s="253"/>
      <c r="K13" s="253"/>
      <c r="L13" s="46"/>
      <c r="M13" s="33"/>
      <c r="N13" s="33"/>
      <c r="O13" s="33"/>
      <c r="P13" s="33"/>
      <c r="Q13" s="33"/>
      <c r="R13" s="33"/>
      <c r="S13" s="33" t="s">
        <v>161</v>
      </c>
      <c r="T13" s="33"/>
      <c r="U13" s="33"/>
      <c r="V13" s="33"/>
      <c r="W13" s="33"/>
      <c r="X13" s="33"/>
      <c r="Y13" s="33"/>
      <c r="Z13" s="49">
        <f>COUNTIF(M13:Y13,"JA")</f>
        <v>1</v>
      </c>
      <c r="AA13" s="50">
        <f>Z13</f>
        <v>1</v>
      </c>
      <c r="AB13" s="51">
        <v>7.6899999999999996E-2</v>
      </c>
      <c r="AC13" s="52">
        <f>AA13*AB13</f>
        <v>7.6899999999999996E-2</v>
      </c>
    </row>
    <row r="14" spans="1:86" x14ac:dyDescent="0.3">
      <c r="A14" s="37"/>
      <c r="B14" s="253" t="s">
        <v>149</v>
      </c>
      <c r="C14" s="253"/>
      <c r="D14" s="253"/>
      <c r="E14" s="253"/>
      <c r="F14" s="253"/>
      <c r="G14" s="48" t="s">
        <v>132</v>
      </c>
      <c r="H14" s="253" t="s">
        <v>141</v>
      </c>
      <c r="I14" s="253"/>
      <c r="J14" s="253"/>
      <c r="K14" s="253"/>
      <c r="L14" s="46"/>
      <c r="M14" s="33"/>
      <c r="N14" s="33"/>
      <c r="O14" s="33"/>
      <c r="P14" s="33"/>
      <c r="Q14" s="33"/>
      <c r="R14" s="33"/>
      <c r="S14" s="33"/>
      <c r="T14" s="33"/>
      <c r="U14" s="33"/>
      <c r="V14" s="33"/>
      <c r="W14" s="33"/>
      <c r="X14" s="33"/>
      <c r="Y14" s="33"/>
      <c r="Z14" s="49">
        <f>COUNTIF(M14:Y14,"JA")</f>
        <v>0</v>
      </c>
      <c r="AA14" s="50">
        <f>Z14</f>
        <v>0</v>
      </c>
      <c r="AB14" s="51">
        <v>7.6899999999999996E-2</v>
      </c>
      <c r="AC14" s="52">
        <f>AA14*AB14</f>
        <v>0</v>
      </c>
    </row>
    <row r="15" spans="1:86" x14ac:dyDescent="0.3">
      <c r="A15" s="37"/>
      <c r="B15" s="252"/>
      <c r="C15" s="252"/>
      <c r="D15" s="252"/>
      <c r="E15" s="252"/>
      <c r="F15" s="252"/>
      <c r="G15" s="48" t="s">
        <v>133</v>
      </c>
      <c r="H15" s="253" t="s">
        <v>147</v>
      </c>
      <c r="I15" s="253"/>
      <c r="J15" s="253"/>
      <c r="K15" s="253"/>
      <c r="L15" s="46"/>
      <c r="M15" s="33"/>
      <c r="N15" s="33"/>
      <c r="O15" s="33"/>
      <c r="P15" s="33"/>
      <c r="Q15" s="33"/>
      <c r="R15" s="33"/>
      <c r="S15" s="33"/>
      <c r="T15" s="33"/>
      <c r="U15" s="33"/>
      <c r="V15" s="33"/>
      <c r="W15" s="33"/>
      <c r="X15" s="33"/>
      <c r="Y15" s="33"/>
      <c r="Z15" s="49">
        <f>COUNTIF(M15:Y15,"JA")</f>
        <v>0</v>
      </c>
      <c r="AA15" s="50">
        <f>Z15</f>
        <v>0</v>
      </c>
      <c r="AB15" s="51">
        <v>7.6899999999999996E-2</v>
      </c>
      <c r="AC15" s="52">
        <f>AA15*AB15</f>
        <v>0</v>
      </c>
    </row>
    <row r="16" spans="1:86" x14ac:dyDescent="0.3">
      <c r="A16" s="37"/>
      <c r="B16" s="252"/>
      <c r="C16" s="252"/>
      <c r="D16" s="252"/>
      <c r="E16" s="252"/>
      <c r="F16" s="252"/>
      <c r="G16" s="48" t="s">
        <v>134</v>
      </c>
      <c r="H16" s="253" t="s">
        <v>142</v>
      </c>
      <c r="I16" s="253"/>
      <c r="J16" s="253"/>
      <c r="K16" s="253"/>
      <c r="L16" s="46"/>
      <c r="M16" s="33"/>
      <c r="N16" s="33"/>
      <c r="O16" s="33"/>
      <c r="P16" s="33"/>
      <c r="Q16" s="33"/>
      <c r="R16" s="33"/>
      <c r="S16" s="33"/>
      <c r="T16" s="33"/>
      <c r="U16" s="33"/>
      <c r="V16" s="33"/>
      <c r="W16" s="33"/>
      <c r="X16" s="33"/>
      <c r="Y16" s="33"/>
      <c r="Z16" s="49">
        <f>COUNTIF(M16:Y16,"JA")</f>
        <v>0</v>
      </c>
      <c r="AA16" s="50">
        <f>Z16</f>
        <v>0</v>
      </c>
      <c r="AB16" s="51">
        <v>7.6899999999999996E-2</v>
      </c>
      <c r="AC16" s="52">
        <f>AA16*AB16</f>
        <v>0</v>
      </c>
    </row>
    <row r="17" spans="1:86" s="47" customFormat="1" x14ac:dyDescent="0.3">
      <c r="A17" s="37"/>
      <c r="B17" s="255"/>
      <c r="C17" s="255"/>
      <c r="D17" s="255"/>
      <c r="E17" s="255"/>
      <c r="F17" s="255"/>
      <c r="G17" s="255"/>
      <c r="H17" s="255"/>
      <c r="I17" s="255"/>
      <c r="J17" s="255"/>
      <c r="K17" s="255"/>
      <c r="L17" s="46"/>
      <c r="M17" s="55"/>
      <c r="N17" s="55"/>
      <c r="O17" s="55"/>
      <c r="P17" s="55"/>
      <c r="Q17" s="55"/>
      <c r="R17" s="55"/>
      <c r="S17" s="55"/>
      <c r="T17" s="55"/>
      <c r="U17" s="55"/>
      <c r="V17" s="55"/>
      <c r="W17" s="55"/>
      <c r="X17" s="55"/>
      <c r="Y17" s="55"/>
      <c r="Z17" s="49"/>
      <c r="AA17" s="43"/>
      <c r="AB17" s="56"/>
      <c r="AC17" s="44"/>
      <c r="AD17" s="30"/>
      <c r="AE17" s="30"/>
      <c r="AF17" s="30"/>
      <c r="AG17" s="30"/>
      <c r="AH17" s="30"/>
      <c r="AI17" s="30"/>
      <c r="AJ17" s="30"/>
      <c r="AK17" s="30"/>
      <c r="AL17" s="30"/>
      <c r="AM17" s="30"/>
      <c r="AN17" s="30"/>
      <c r="AO17" s="30"/>
      <c r="AP17" s="30"/>
      <c r="AQ17" s="30"/>
      <c r="AR17" s="30"/>
      <c r="AS17" s="30"/>
      <c r="AT17" s="30"/>
      <c r="AU17" s="30"/>
      <c r="AV17" s="30"/>
      <c r="AW17" s="30"/>
      <c r="AX17" s="30"/>
      <c r="AY17" s="30"/>
      <c r="AZ17" s="30"/>
      <c r="BA17" s="30"/>
      <c r="BB17" s="30"/>
      <c r="BC17" s="30"/>
      <c r="BD17" s="30"/>
      <c r="BE17" s="30"/>
      <c r="BF17" s="30"/>
      <c r="BG17" s="30"/>
      <c r="BH17" s="30"/>
      <c r="BI17" s="30"/>
      <c r="BJ17" s="30"/>
      <c r="BK17" s="30"/>
      <c r="BL17" s="30"/>
      <c r="BM17" s="30"/>
      <c r="BN17" s="30"/>
      <c r="BO17" s="30"/>
      <c r="BP17" s="30"/>
      <c r="BQ17" s="30"/>
      <c r="BR17" s="30"/>
      <c r="BS17" s="30"/>
      <c r="BT17" s="30"/>
      <c r="BU17" s="30"/>
      <c r="BV17" s="30"/>
      <c r="BW17" s="30"/>
      <c r="BX17" s="30"/>
      <c r="BY17" s="30"/>
      <c r="BZ17" s="30"/>
      <c r="CA17" s="30"/>
      <c r="CB17" s="30"/>
      <c r="CC17" s="30"/>
      <c r="CD17" s="30"/>
      <c r="CE17" s="30"/>
      <c r="CF17" s="30"/>
      <c r="CG17" s="30"/>
      <c r="CH17" s="30"/>
    </row>
    <row r="18" spans="1:86" x14ac:dyDescent="0.3">
      <c r="A18" s="37">
        <v>4</v>
      </c>
      <c r="B18" s="253" t="s">
        <v>174</v>
      </c>
      <c r="C18" s="253"/>
      <c r="D18" s="253"/>
      <c r="E18" s="253"/>
      <c r="F18" s="253"/>
      <c r="G18" s="48" t="s">
        <v>131</v>
      </c>
      <c r="H18" s="253" t="s">
        <v>309</v>
      </c>
      <c r="I18" s="253"/>
      <c r="J18" s="253"/>
      <c r="K18" s="253"/>
      <c r="L18" s="46"/>
      <c r="M18" s="33"/>
      <c r="N18" s="33"/>
      <c r="O18" s="33"/>
      <c r="P18" s="33"/>
      <c r="Q18" s="33"/>
      <c r="R18" s="33"/>
      <c r="S18" s="33" t="s">
        <v>161</v>
      </c>
      <c r="T18" s="33"/>
      <c r="U18" s="33"/>
      <c r="V18" s="33"/>
      <c r="W18" s="33"/>
      <c r="X18" s="33"/>
      <c r="Y18" s="33"/>
      <c r="Z18" s="49">
        <f>COUNTIF(M18:Y18,"JA")</f>
        <v>1</v>
      </c>
      <c r="AA18" s="50">
        <f>Z18</f>
        <v>1</v>
      </c>
      <c r="AB18" s="51">
        <v>7.6899999999999996E-2</v>
      </c>
      <c r="AC18" s="52">
        <f>AA18*AB18</f>
        <v>7.6899999999999996E-2</v>
      </c>
    </row>
    <row r="19" spans="1:86" x14ac:dyDescent="0.3">
      <c r="A19" s="37"/>
      <c r="B19" s="253" t="s">
        <v>175</v>
      </c>
      <c r="C19" s="253"/>
      <c r="D19" s="253"/>
      <c r="E19" s="253"/>
      <c r="F19" s="253"/>
      <c r="G19" s="48" t="s">
        <v>132</v>
      </c>
      <c r="H19" s="253" t="s">
        <v>139</v>
      </c>
      <c r="I19" s="253"/>
      <c r="J19" s="253"/>
      <c r="K19" s="253"/>
      <c r="L19" s="46"/>
      <c r="M19" s="33"/>
      <c r="N19" s="33"/>
      <c r="O19" s="33"/>
      <c r="P19" s="33"/>
      <c r="Q19" s="33"/>
      <c r="R19" s="33"/>
      <c r="S19" s="33"/>
      <c r="T19" s="33"/>
      <c r="U19" s="33"/>
      <c r="V19" s="33"/>
      <c r="W19" s="33"/>
      <c r="X19" s="33"/>
      <c r="Y19" s="33"/>
      <c r="Z19" s="49">
        <f>COUNTIF(M19:Y19,"JA")</f>
        <v>0</v>
      </c>
      <c r="AA19" s="50">
        <f>Z19</f>
        <v>0</v>
      </c>
      <c r="AB19" s="51">
        <v>7.6899999999999996E-2</v>
      </c>
      <c r="AC19" s="52">
        <f>AA19*AB19</f>
        <v>0</v>
      </c>
    </row>
    <row r="20" spans="1:86" x14ac:dyDescent="0.3">
      <c r="A20" s="37"/>
      <c r="B20" s="252"/>
      <c r="C20" s="252"/>
      <c r="D20" s="252"/>
      <c r="E20" s="252"/>
      <c r="F20" s="252"/>
      <c r="G20" s="48" t="s">
        <v>133</v>
      </c>
      <c r="H20" s="253" t="s">
        <v>144</v>
      </c>
      <c r="I20" s="253"/>
      <c r="J20" s="253"/>
      <c r="K20" s="253"/>
      <c r="L20" s="46"/>
      <c r="M20" s="33"/>
      <c r="N20" s="33"/>
      <c r="O20" s="33"/>
      <c r="P20" s="33"/>
      <c r="Q20" s="33"/>
      <c r="R20" s="33"/>
      <c r="S20" s="33"/>
      <c r="T20" s="33"/>
      <c r="U20" s="33"/>
      <c r="V20" s="33"/>
      <c r="W20" s="33"/>
      <c r="X20" s="33"/>
      <c r="Y20" s="33"/>
      <c r="Z20" s="49">
        <f>COUNTIF(M20:Y20,"JA")</f>
        <v>0</v>
      </c>
      <c r="AA20" s="50">
        <f>Z20</f>
        <v>0</v>
      </c>
      <c r="AB20" s="51">
        <v>7.6899999999999996E-2</v>
      </c>
      <c r="AC20" s="52">
        <f>AA20*AB20</f>
        <v>0</v>
      </c>
    </row>
    <row r="21" spans="1:86" x14ac:dyDescent="0.3">
      <c r="A21" s="37"/>
      <c r="B21" s="252"/>
      <c r="C21" s="252"/>
      <c r="D21" s="252"/>
      <c r="E21" s="252"/>
      <c r="F21" s="252"/>
      <c r="G21" s="48" t="s">
        <v>134</v>
      </c>
      <c r="H21" s="253" t="s">
        <v>140</v>
      </c>
      <c r="I21" s="253"/>
      <c r="J21" s="253"/>
      <c r="K21" s="253"/>
      <c r="L21" s="46"/>
      <c r="M21" s="33"/>
      <c r="N21" s="33"/>
      <c r="O21" s="33"/>
      <c r="P21" s="33"/>
      <c r="Q21" s="33"/>
      <c r="R21" s="33"/>
      <c r="S21" s="33"/>
      <c r="T21" s="33"/>
      <c r="U21" s="33"/>
      <c r="V21" s="33"/>
      <c r="W21" s="33"/>
      <c r="X21" s="33"/>
      <c r="Y21" s="33"/>
      <c r="Z21" s="49">
        <f>COUNTIF(M21:Y21,"JA")</f>
        <v>0</v>
      </c>
      <c r="AA21" s="50">
        <f>Z21</f>
        <v>0</v>
      </c>
      <c r="AB21" s="51">
        <v>7.6899999999999996E-2</v>
      </c>
      <c r="AC21" s="52">
        <f>AA21*AB21</f>
        <v>0</v>
      </c>
    </row>
    <row r="22" spans="1:86" s="47" customFormat="1" x14ac:dyDescent="0.3">
      <c r="A22" s="37"/>
      <c r="B22" s="255"/>
      <c r="C22" s="255"/>
      <c r="D22" s="255"/>
      <c r="E22" s="255"/>
      <c r="F22" s="255"/>
      <c r="G22" s="255"/>
      <c r="H22" s="255"/>
      <c r="I22" s="255"/>
      <c r="J22" s="255"/>
      <c r="K22" s="255"/>
      <c r="L22" s="46"/>
      <c r="M22" s="55"/>
      <c r="N22" s="55"/>
      <c r="O22" s="55"/>
      <c r="P22" s="55"/>
      <c r="Q22" s="55"/>
      <c r="R22" s="55"/>
      <c r="S22" s="55"/>
      <c r="T22" s="55"/>
      <c r="U22" s="55"/>
      <c r="V22" s="55"/>
      <c r="W22" s="55"/>
      <c r="X22" s="55"/>
      <c r="Y22" s="55"/>
      <c r="Z22" s="49"/>
      <c r="AA22" s="43"/>
      <c r="AB22" s="56"/>
      <c r="AC22" s="44"/>
      <c r="AD22" s="30"/>
      <c r="AE22" s="30"/>
      <c r="AF22" s="30"/>
      <c r="AG22" s="30"/>
      <c r="AH22" s="30"/>
      <c r="AI22" s="30"/>
      <c r="AJ22" s="30"/>
      <c r="AK22" s="30"/>
      <c r="AL22" s="30"/>
      <c r="AM22" s="30"/>
      <c r="AN22" s="30"/>
      <c r="AO22" s="30"/>
      <c r="AP22" s="30"/>
      <c r="AQ22" s="30"/>
      <c r="AR22" s="30"/>
      <c r="AS22" s="30"/>
      <c r="AT22" s="30"/>
      <c r="AU22" s="30"/>
      <c r="AV22" s="30"/>
      <c r="AW22" s="30"/>
      <c r="AX22" s="30"/>
      <c r="AY22" s="30"/>
      <c r="AZ22" s="30"/>
      <c r="BA22" s="30"/>
      <c r="BB22" s="30"/>
      <c r="BC22" s="30"/>
      <c r="BD22" s="30"/>
      <c r="BE22" s="30"/>
      <c r="BF22" s="30"/>
      <c r="BG22" s="30"/>
      <c r="BH22" s="30"/>
      <c r="BI22" s="30"/>
      <c r="BJ22" s="30"/>
      <c r="BK22" s="30"/>
      <c r="BL22" s="30"/>
      <c r="BM22" s="30"/>
      <c r="BN22" s="30"/>
      <c r="BO22" s="30"/>
      <c r="BP22" s="30"/>
      <c r="BQ22" s="30"/>
      <c r="BR22" s="30"/>
      <c r="BS22" s="30"/>
      <c r="BT22" s="30"/>
      <c r="BU22" s="30"/>
      <c r="BV22" s="30"/>
      <c r="BW22" s="30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</row>
    <row r="23" spans="1:86" x14ac:dyDescent="0.3">
      <c r="A23" s="37">
        <v>5</v>
      </c>
      <c r="B23" s="253" t="s">
        <v>310</v>
      </c>
      <c r="C23" s="253"/>
      <c r="D23" s="253"/>
      <c r="E23" s="253"/>
      <c r="F23" s="253"/>
      <c r="G23" s="48" t="s">
        <v>131</v>
      </c>
      <c r="H23" s="253" t="s">
        <v>136</v>
      </c>
      <c r="I23" s="253"/>
      <c r="J23" s="253"/>
      <c r="K23" s="253"/>
      <c r="L23" s="46"/>
      <c r="M23" s="33"/>
      <c r="N23" s="33"/>
      <c r="O23" s="33"/>
      <c r="P23" s="33"/>
      <c r="Q23" s="33"/>
      <c r="R23" s="33"/>
      <c r="S23" s="33" t="s">
        <v>161</v>
      </c>
      <c r="T23" s="33"/>
      <c r="U23" s="33"/>
      <c r="V23" s="33"/>
      <c r="W23" s="33"/>
      <c r="X23" s="33"/>
      <c r="Y23" s="33"/>
      <c r="Z23" s="49">
        <f>COUNTIF(M23:Y23,"JA")</f>
        <v>1</v>
      </c>
      <c r="AA23" s="50">
        <f>Z23</f>
        <v>1</v>
      </c>
      <c r="AB23" s="51">
        <v>7.6899999999999996E-2</v>
      </c>
      <c r="AC23" s="52">
        <f>AA23*AB23</f>
        <v>7.6899999999999996E-2</v>
      </c>
    </row>
    <row r="24" spans="1:86" x14ac:dyDescent="0.3">
      <c r="A24" s="37"/>
      <c r="B24" s="253" t="s">
        <v>176</v>
      </c>
      <c r="C24" s="253"/>
      <c r="D24" s="253"/>
      <c r="E24" s="253"/>
      <c r="F24" s="253"/>
      <c r="G24" s="48" t="s">
        <v>132</v>
      </c>
      <c r="H24" s="253" t="s">
        <v>138</v>
      </c>
      <c r="I24" s="253"/>
      <c r="J24" s="253"/>
      <c r="K24" s="253"/>
      <c r="L24" s="46"/>
      <c r="M24" s="33"/>
      <c r="N24" s="33"/>
      <c r="O24" s="33"/>
      <c r="P24" s="33"/>
      <c r="Q24" s="33"/>
      <c r="R24" s="33"/>
      <c r="S24" s="33"/>
      <c r="T24" s="33"/>
      <c r="U24" s="33"/>
      <c r="V24" s="33"/>
      <c r="W24" s="33"/>
      <c r="X24" s="33"/>
      <c r="Y24" s="33"/>
      <c r="Z24" s="49">
        <f>COUNTIF(M24:Y24,"JA")</f>
        <v>0</v>
      </c>
      <c r="AA24" s="50">
        <f>Z24</f>
        <v>0</v>
      </c>
      <c r="AB24" s="51">
        <v>7.6899999999999996E-2</v>
      </c>
      <c r="AC24" s="52">
        <f>AA24*AB24</f>
        <v>0</v>
      </c>
    </row>
    <row r="25" spans="1:86" x14ac:dyDescent="0.3">
      <c r="A25" s="37"/>
      <c r="B25" s="252"/>
      <c r="C25" s="252"/>
      <c r="D25" s="252"/>
      <c r="E25" s="252"/>
      <c r="F25" s="252"/>
      <c r="G25" s="48" t="s">
        <v>133</v>
      </c>
      <c r="H25" s="253" t="s">
        <v>177</v>
      </c>
      <c r="I25" s="253"/>
      <c r="J25" s="253"/>
      <c r="K25" s="253"/>
      <c r="L25" s="46"/>
      <c r="M25" s="33"/>
      <c r="N25" s="33"/>
      <c r="O25" s="33"/>
      <c r="P25" s="33"/>
      <c r="Q25" s="33"/>
      <c r="R25" s="33"/>
      <c r="S25" s="33"/>
      <c r="T25" s="33"/>
      <c r="U25" s="33"/>
      <c r="V25" s="33"/>
      <c r="W25" s="33"/>
      <c r="X25" s="33"/>
      <c r="Y25" s="33"/>
      <c r="Z25" s="49">
        <f>COUNTIF(M25:Y25,"JA")</f>
        <v>0</v>
      </c>
      <c r="AA25" s="50">
        <f>Z25</f>
        <v>0</v>
      </c>
      <c r="AB25" s="51">
        <v>7.6899999999999996E-2</v>
      </c>
      <c r="AC25" s="52">
        <f>AA25*AB25</f>
        <v>0</v>
      </c>
    </row>
    <row r="26" spans="1:86" x14ac:dyDescent="0.3">
      <c r="A26" s="37"/>
      <c r="B26" s="252"/>
      <c r="C26" s="252"/>
      <c r="D26" s="252"/>
      <c r="E26" s="252"/>
      <c r="F26" s="252"/>
      <c r="G26" s="48" t="s">
        <v>134</v>
      </c>
      <c r="H26" s="253" t="s">
        <v>137</v>
      </c>
      <c r="I26" s="253"/>
      <c r="J26" s="253"/>
      <c r="K26" s="253"/>
      <c r="L26" s="46"/>
      <c r="M26" s="33"/>
      <c r="N26" s="33"/>
      <c r="O26" s="33"/>
      <c r="P26" s="33"/>
      <c r="Q26" s="33"/>
      <c r="R26" s="33"/>
      <c r="S26" s="33"/>
      <c r="T26" s="33"/>
      <c r="U26" s="33"/>
      <c r="V26" s="33"/>
      <c r="W26" s="33"/>
      <c r="X26" s="33"/>
      <c r="Y26" s="33"/>
      <c r="Z26" s="49">
        <f>COUNTIF(M26:Y26,"JA")</f>
        <v>0</v>
      </c>
      <c r="AA26" s="50">
        <f>Z26</f>
        <v>0</v>
      </c>
      <c r="AB26" s="51">
        <v>7.6899999999999996E-2</v>
      </c>
      <c r="AC26" s="52">
        <f>AA26*AB26</f>
        <v>0</v>
      </c>
    </row>
    <row r="27" spans="1:86" s="47" customFormat="1" x14ac:dyDescent="0.3">
      <c r="A27" s="37"/>
      <c r="B27" s="255"/>
      <c r="C27" s="255"/>
      <c r="D27" s="255"/>
      <c r="E27" s="255"/>
      <c r="F27" s="255"/>
      <c r="G27" s="255"/>
      <c r="H27" s="255"/>
      <c r="I27" s="255"/>
      <c r="J27" s="255"/>
      <c r="K27" s="255"/>
      <c r="L27" s="46"/>
      <c r="M27" s="55"/>
      <c r="N27" s="55"/>
      <c r="O27" s="55"/>
      <c r="P27" s="55"/>
      <c r="Q27" s="55"/>
      <c r="R27" s="55"/>
      <c r="S27" s="55"/>
      <c r="T27" s="55"/>
      <c r="U27" s="55"/>
      <c r="V27" s="55"/>
      <c r="W27" s="55"/>
      <c r="X27" s="55"/>
      <c r="Y27" s="55"/>
      <c r="Z27" s="49"/>
      <c r="AA27" s="43"/>
      <c r="AB27" s="56"/>
      <c r="AC27" s="44"/>
      <c r="AD27" s="30"/>
      <c r="AE27" s="30"/>
      <c r="AF27" s="30"/>
      <c r="AG27" s="30"/>
      <c r="AH27" s="30"/>
      <c r="AI27" s="30"/>
      <c r="AJ27" s="30"/>
      <c r="AK27" s="30"/>
      <c r="AL27" s="30"/>
      <c r="AM27" s="30"/>
      <c r="AN27" s="30"/>
      <c r="AO27" s="30"/>
      <c r="AP27" s="30"/>
      <c r="AQ27" s="30"/>
      <c r="AR27" s="30"/>
      <c r="AS27" s="30"/>
      <c r="AT27" s="30"/>
      <c r="AU27" s="30"/>
      <c r="AV27" s="30"/>
      <c r="AW27" s="30"/>
      <c r="AX27" s="30"/>
      <c r="AY27" s="30"/>
      <c r="AZ27" s="30"/>
      <c r="BA27" s="30"/>
      <c r="BB27" s="30"/>
      <c r="BC27" s="30"/>
      <c r="BD27" s="30"/>
      <c r="BE27" s="30"/>
      <c r="BF27" s="30"/>
      <c r="BG27" s="30"/>
      <c r="BH27" s="30"/>
      <c r="BI27" s="30"/>
      <c r="BJ27" s="30"/>
      <c r="BK27" s="30"/>
      <c r="BL27" s="30"/>
      <c r="BM27" s="30"/>
      <c r="BN27" s="30"/>
      <c r="BO27" s="30"/>
      <c r="BP27" s="30"/>
      <c r="BQ27" s="30"/>
      <c r="BR27" s="30"/>
      <c r="BS27" s="30"/>
      <c r="BT27" s="30"/>
      <c r="BU27" s="30"/>
      <c r="BV27" s="30"/>
      <c r="BW27" s="30"/>
      <c r="BX27" s="30"/>
      <c r="BY27" s="30"/>
      <c r="BZ27" s="30"/>
      <c r="CA27" s="30"/>
      <c r="CB27" s="30"/>
      <c r="CC27" s="30"/>
      <c r="CD27" s="30"/>
      <c r="CE27" s="30"/>
      <c r="CF27" s="30"/>
      <c r="CG27" s="30"/>
      <c r="CH27" s="30"/>
    </row>
    <row r="28" spans="1:86" x14ac:dyDescent="0.3">
      <c r="A28" s="37">
        <v>6</v>
      </c>
      <c r="B28" s="253" t="s">
        <v>178</v>
      </c>
      <c r="C28" s="253"/>
      <c r="D28" s="253"/>
      <c r="E28" s="253"/>
      <c r="F28" s="253"/>
      <c r="G28" s="48" t="s">
        <v>131</v>
      </c>
      <c r="H28" s="253" t="s">
        <v>179</v>
      </c>
      <c r="I28" s="253"/>
      <c r="J28" s="253"/>
      <c r="K28" s="253"/>
      <c r="L28" s="46"/>
      <c r="M28" s="33"/>
      <c r="N28" s="33"/>
      <c r="O28" s="33"/>
      <c r="P28" s="33"/>
      <c r="Q28" s="33"/>
      <c r="R28" s="33"/>
      <c r="S28" s="33"/>
      <c r="T28" s="33"/>
      <c r="U28" s="33"/>
      <c r="V28" s="33"/>
      <c r="W28" s="33"/>
      <c r="X28" s="33"/>
      <c r="Y28" s="33"/>
      <c r="Z28" s="49">
        <f>COUNTIF(M28:Y28,"JA")</f>
        <v>0</v>
      </c>
      <c r="AA28" s="50">
        <f>Z28</f>
        <v>0</v>
      </c>
      <c r="AB28" s="51">
        <v>7.6899999999999996E-2</v>
      </c>
      <c r="AC28" s="52">
        <f>AA28*AB28</f>
        <v>0</v>
      </c>
    </row>
    <row r="29" spans="1:86" x14ac:dyDescent="0.3">
      <c r="A29" s="37"/>
      <c r="B29" s="253" t="s">
        <v>176</v>
      </c>
      <c r="C29" s="253"/>
      <c r="D29" s="253"/>
      <c r="E29" s="253"/>
      <c r="F29" s="253"/>
      <c r="G29" s="48" t="s">
        <v>132</v>
      </c>
      <c r="H29" s="253" t="s">
        <v>148</v>
      </c>
      <c r="I29" s="253"/>
      <c r="J29" s="253"/>
      <c r="K29" s="253"/>
      <c r="L29" s="46"/>
      <c r="M29" s="33"/>
      <c r="N29" s="33"/>
      <c r="O29" s="33"/>
      <c r="P29" s="33"/>
      <c r="Q29" s="33"/>
      <c r="R29" s="33"/>
      <c r="S29" s="33"/>
      <c r="T29" s="33"/>
      <c r="U29" s="33"/>
      <c r="V29" s="33"/>
      <c r="W29" s="33"/>
      <c r="X29" s="33"/>
      <c r="Y29" s="33"/>
      <c r="Z29" s="49">
        <f>COUNTIF(M29:Y29,"JA")</f>
        <v>0</v>
      </c>
      <c r="AA29" s="50">
        <f>Z29</f>
        <v>0</v>
      </c>
      <c r="AB29" s="51">
        <v>7.6899999999999996E-2</v>
      </c>
      <c r="AC29" s="52">
        <f>AA29*AB29</f>
        <v>0</v>
      </c>
    </row>
    <row r="30" spans="1:86" x14ac:dyDescent="0.3">
      <c r="A30" s="37"/>
      <c r="B30" s="252"/>
      <c r="C30" s="252"/>
      <c r="D30" s="252"/>
      <c r="E30" s="252"/>
      <c r="F30" s="252"/>
      <c r="G30" s="48" t="s">
        <v>133</v>
      </c>
      <c r="H30" s="253" t="s">
        <v>418</v>
      </c>
      <c r="I30" s="253"/>
      <c r="J30" s="253"/>
      <c r="K30" s="253"/>
      <c r="L30" s="46"/>
      <c r="M30" s="33"/>
      <c r="N30" s="33"/>
      <c r="O30" s="33"/>
      <c r="P30" s="33"/>
      <c r="Q30" s="33"/>
      <c r="R30" s="33"/>
      <c r="S30" s="33"/>
      <c r="T30" s="33"/>
      <c r="U30" s="33"/>
      <c r="V30" s="33"/>
      <c r="W30" s="33"/>
      <c r="X30" s="33"/>
      <c r="Y30" s="33"/>
      <c r="Z30" s="49">
        <f>COUNTIF(M30:Y30,"JA")</f>
        <v>0</v>
      </c>
      <c r="AA30" s="50">
        <f>Z30</f>
        <v>0</v>
      </c>
      <c r="AB30" s="51">
        <v>7.6899999999999996E-2</v>
      </c>
      <c r="AC30" s="52">
        <f>AA30*AB30</f>
        <v>0</v>
      </c>
    </row>
    <row r="31" spans="1:86" x14ac:dyDescent="0.3">
      <c r="A31" s="37"/>
      <c r="B31" s="252"/>
      <c r="C31" s="252"/>
      <c r="D31" s="252"/>
      <c r="E31" s="252"/>
      <c r="F31" s="252"/>
      <c r="G31" s="48" t="s">
        <v>134</v>
      </c>
      <c r="H31" s="253" t="s">
        <v>145</v>
      </c>
      <c r="I31" s="253"/>
      <c r="J31" s="253"/>
      <c r="K31" s="253"/>
      <c r="L31" s="46"/>
      <c r="M31" s="33"/>
      <c r="N31" s="33"/>
      <c r="O31" s="33"/>
      <c r="P31" s="33"/>
      <c r="Q31" s="33"/>
      <c r="R31" s="33"/>
      <c r="S31" s="33"/>
      <c r="T31" s="33"/>
      <c r="U31" s="33"/>
      <c r="V31" s="33"/>
      <c r="W31" s="33"/>
      <c r="X31" s="33"/>
      <c r="Y31" s="33"/>
      <c r="Z31" s="49">
        <f>COUNTIF(M31:Y31,"JA")</f>
        <v>0</v>
      </c>
      <c r="AA31" s="50">
        <f>Z31</f>
        <v>0</v>
      </c>
      <c r="AB31" s="51">
        <v>7.6899999999999996E-2</v>
      </c>
      <c r="AC31" s="52">
        <f>AA31*AB31</f>
        <v>0</v>
      </c>
    </row>
    <row r="32" spans="1:86" x14ac:dyDescent="0.3">
      <c r="A32" s="37"/>
      <c r="B32" s="252"/>
      <c r="C32" s="252"/>
      <c r="D32" s="252"/>
      <c r="E32" s="252"/>
      <c r="F32" s="252"/>
      <c r="G32" s="48" t="s">
        <v>146</v>
      </c>
      <c r="H32" s="253" t="s">
        <v>417</v>
      </c>
      <c r="I32" s="253"/>
      <c r="J32" s="253"/>
      <c r="K32" s="253"/>
      <c r="L32" s="46"/>
      <c r="M32" s="33"/>
      <c r="N32" s="33"/>
      <c r="O32" s="33"/>
      <c r="P32" s="33"/>
      <c r="Q32" s="33"/>
      <c r="R32" s="33"/>
      <c r="S32" s="33" t="s">
        <v>161</v>
      </c>
      <c r="T32" s="33"/>
      <c r="U32" s="33"/>
      <c r="V32" s="33"/>
      <c r="W32" s="33"/>
      <c r="X32" s="33"/>
      <c r="Y32" s="33"/>
      <c r="Z32" s="49">
        <f>COUNTIF(M32:Y32,"JA")</f>
        <v>1</v>
      </c>
      <c r="AA32" s="50">
        <f>Z32</f>
        <v>1</v>
      </c>
      <c r="AB32" s="51">
        <v>7.6899999999999996E-2</v>
      </c>
      <c r="AC32" s="52">
        <f>AA32*AB32</f>
        <v>7.6899999999999996E-2</v>
      </c>
    </row>
    <row r="33" spans="1:86" s="47" customFormat="1" x14ac:dyDescent="0.3">
      <c r="A33" s="37"/>
      <c r="B33" s="255"/>
      <c r="C33" s="255"/>
      <c r="D33" s="255"/>
      <c r="E33" s="255"/>
      <c r="F33" s="255"/>
      <c r="G33" s="255"/>
      <c r="H33" s="255"/>
      <c r="I33" s="255"/>
      <c r="J33" s="255"/>
      <c r="K33" s="255"/>
      <c r="L33" s="46"/>
      <c r="M33" s="55"/>
      <c r="N33" s="55"/>
      <c r="O33" s="55"/>
      <c r="P33" s="55"/>
      <c r="Q33" s="55"/>
      <c r="R33" s="55"/>
      <c r="S33" s="55"/>
      <c r="T33" s="55"/>
      <c r="U33" s="55"/>
      <c r="V33" s="55"/>
      <c r="W33" s="55"/>
      <c r="X33" s="55"/>
      <c r="Y33" s="55"/>
      <c r="Z33" s="49"/>
      <c r="AA33" s="43"/>
      <c r="AB33" s="30"/>
      <c r="AC33" s="44"/>
      <c r="AD33" s="30"/>
      <c r="AE33" s="30"/>
      <c r="AF33" s="30"/>
      <c r="AG33" s="30"/>
      <c r="AH33" s="30"/>
      <c r="AI33" s="30"/>
      <c r="AJ33" s="30"/>
      <c r="AK33" s="30"/>
      <c r="AL33" s="30"/>
      <c r="AM33" s="30"/>
      <c r="AN33" s="30"/>
      <c r="AO33" s="30"/>
      <c r="AP33" s="30"/>
      <c r="AQ33" s="30"/>
      <c r="AR33" s="30"/>
      <c r="AS33" s="30"/>
      <c r="AT33" s="30"/>
      <c r="AU33" s="30"/>
      <c r="AV33" s="30"/>
      <c r="AW33" s="30"/>
      <c r="AX33" s="30"/>
      <c r="AY33" s="30"/>
      <c r="AZ33" s="30"/>
      <c r="BA33" s="30"/>
      <c r="BB33" s="30"/>
      <c r="BC33" s="30"/>
      <c r="BD33" s="30"/>
      <c r="BE33" s="30"/>
      <c r="BF33" s="30"/>
      <c r="BG33" s="30"/>
      <c r="BH33" s="30"/>
      <c r="BI33" s="30"/>
      <c r="BJ33" s="30"/>
      <c r="BK33" s="30"/>
      <c r="BL33" s="30"/>
      <c r="BM33" s="30"/>
      <c r="BN33" s="30"/>
      <c r="BO33" s="30"/>
      <c r="BP33" s="30"/>
      <c r="BQ33" s="30"/>
      <c r="BR33" s="30"/>
      <c r="BS33" s="30"/>
      <c r="BT33" s="30"/>
      <c r="BU33" s="30"/>
      <c r="BV33" s="30"/>
      <c r="BW33" s="30"/>
      <c r="BX33" s="30"/>
      <c r="BY33" s="30"/>
      <c r="BZ33" s="30"/>
      <c r="CA33" s="30"/>
      <c r="CB33" s="30"/>
      <c r="CC33" s="30"/>
      <c r="CD33" s="30"/>
      <c r="CE33" s="30"/>
      <c r="CF33" s="30"/>
      <c r="CG33" s="30"/>
      <c r="CH33" s="30"/>
    </row>
    <row r="34" spans="1:86" x14ac:dyDescent="0.3">
      <c r="A34" s="37">
        <v>8</v>
      </c>
      <c r="B34" s="253" t="s">
        <v>423</v>
      </c>
      <c r="C34" s="253"/>
      <c r="D34" s="253"/>
      <c r="E34" s="253"/>
      <c r="F34" s="253"/>
      <c r="G34" s="48" t="s">
        <v>131</v>
      </c>
      <c r="H34" s="253" t="s">
        <v>180</v>
      </c>
      <c r="I34" s="253"/>
      <c r="J34" s="253"/>
      <c r="K34" s="253"/>
      <c r="L34" s="46"/>
      <c r="M34" s="33"/>
      <c r="N34" s="33"/>
      <c r="O34" s="33"/>
      <c r="P34" s="33"/>
      <c r="Q34" s="33"/>
      <c r="R34" s="33"/>
      <c r="S34" s="33"/>
      <c r="T34" s="33"/>
      <c r="U34" s="33"/>
      <c r="V34" s="33"/>
      <c r="W34" s="33"/>
      <c r="X34" s="33"/>
      <c r="Y34" s="33"/>
      <c r="Z34" s="49">
        <f t="shared" ref="Z34:Z42" si="2">COUNTIF(M34:Y34,"JA")</f>
        <v>0</v>
      </c>
      <c r="AA34" s="50">
        <f t="shared" ref="AA34:AA42" si="3">Z34</f>
        <v>0</v>
      </c>
      <c r="AB34" s="51">
        <v>7.6899999999999996E-2</v>
      </c>
      <c r="AC34" s="52">
        <f t="shared" ref="AC34:AC42" si="4">AA34*AB34</f>
        <v>0</v>
      </c>
    </row>
    <row r="35" spans="1:86" x14ac:dyDescent="0.3">
      <c r="A35" s="37"/>
      <c r="B35" s="258" t="s">
        <v>422</v>
      </c>
      <c r="C35" s="259"/>
      <c r="D35" s="259"/>
      <c r="E35" s="259"/>
      <c r="F35" s="260"/>
      <c r="G35" s="48" t="s">
        <v>132</v>
      </c>
      <c r="H35" s="253" t="s">
        <v>181</v>
      </c>
      <c r="I35" s="253"/>
      <c r="J35" s="253"/>
      <c r="K35" s="253"/>
      <c r="L35" s="46"/>
      <c r="M35" s="33"/>
      <c r="N35" s="33"/>
      <c r="O35" s="33"/>
      <c r="P35" s="33"/>
      <c r="Q35" s="33"/>
      <c r="R35" s="33"/>
      <c r="S35" s="33"/>
      <c r="T35" s="33"/>
      <c r="U35" s="33"/>
      <c r="V35" s="33"/>
      <c r="W35" s="33"/>
      <c r="X35" s="33"/>
      <c r="Y35" s="33"/>
      <c r="Z35" s="49">
        <f t="shared" si="2"/>
        <v>0</v>
      </c>
      <c r="AA35" s="50">
        <f t="shared" si="3"/>
        <v>0</v>
      </c>
      <c r="AB35" s="51">
        <v>7.6899999999999996E-2</v>
      </c>
      <c r="AC35" s="52">
        <f t="shared" si="4"/>
        <v>0</v>
      </c>
    </row>
    <row r="36" spans="1:86" x14ac:dyDescent="0.3">
      <c r="A36" s="37"/>
      <c r="B36" s="253" t="s">
        <v>182</v>
      </c>
      <c r="C36" s="253"/>
      <c r="D36" s="253"/>
      <c r="E36" s="253"/>
      <c r="F36" s="253"/>
      <c r="G36" s="48" t="s">
        <v>133</v>
      </c>
      <c r="H36" s="253" t="s">
        <v>135</v>
      </c>
      <c r="I36" s="253"/>
      <c r="J36" s="253"/>
      <c r="K36" s="253"/>
      <c r="L36" s="46"/>
      <c r="M36" s="33"/>
      <c r="N36" s="33"/>
      <c r="O36" s="33"/>
      <c r="P36" s="33"/>
      <c r="Q36" s="33"/>
      <c r="R36" s="33"/>
      <c r="S36" s="33"/>
      <c r="T36" s="33"/>
      <c r="U36" s="33"/>
      <c r="V36" s="33"/>
      <c r="W36" s="33"/>
      <c r="X36" s="33"/>
      <c r="Y36" s="33"/>
      <c r="Z36" s="49">
        <f t="shared" si="2"/>
        <v>0</v>
      </c>
      <c r="AA36" s="50">
        <f t="shared" si="3"/>
        <v>0</v>
      </c>
      <c r="AB36" s="51">
        <v>7.6899999999999996E-2</v>
      </c>
      <c r="AC36" s="52">
        <f t="shared" si="4"/>
        <v>0</v>
      </c>
    </row>
    <row r="37" spans="1:86" x14ac:dyDescent="0.3">
      <c r="A37" s="37"/>
      <c r="B37" s="252"/>
      <c r="C37" s="252"/>
      <c r="D37" s="252"/>
      <c r="E37" s="252"/>
      <c r="F37" s="252"/>
      <c r="G37" s="48" t="s">
        <v>134</v>
      </c>
      <c r="H37" s="253" t="s">
        <v>183</v>
      </c>
      <c r="I37" s="253"/>
      <c r="J37" s="253"/>
      <c r="K37" s="253"/>
      <c r="L37" s="46"/>
      <c r="M37" s="33"/>
      <c r="N37" s="33"/>
      <c r="O37" s="33"/>
      <c r="P37" s="33"/>
      <c r="Q37" s="33"/>
      <c r="R37" s="33"/>
      <c r="S37" s="33"/>
      <c r="T37" s="33"/>
      <c r="U37" s="33"/>
      <c r="V37" s="33"/>
      <c r="W37" s="33"/>
      <c r="X37" s="33"/>
      <c r="Y37" s="33"/>
      <c r="Z37" s="49">
        <f t="shared" si="2"/>
        <v>0</v>
      </c>
      <c r="AA37" s="50">
        <f t="shared" si="3"/>
        <v>0</v>
      </c>
      <c r="AB37" s="51">
        <v>7.6899999999999996E-2</v>
      </c>
      <c r="AC37" s="52">
        <f t="shared" si="4"/>
        <v>0</v>
      </c>
    </row>
    <row r="38" spans="1:86" x14ac:dyDescent="0.3">
      <c r="A38" s="37"/>
      <c r="B38" s="252"/>
      <c r="C38" s="252"/>
      <c r="D38" s="252"/>
      <c r="E38" s="252"/>
      <c r="F38" s="252"/>
      <c r="G38" s="48" t="s">
        <v>146</v>
      </c>
      <c r="H38" s="253" t="s">
        <v>184</v>
      </c>
      <c r="I38" s="253"/>
      <c r="J38" s="253"/>
      <c r="K38" s="253"/>
      <c r="L38" s="46"/>
      <c r="M38" s="33"/>
      <c r="N38" s="33"/>
      <c r="O38" s="33"/>
      <c r="P38" s="33"/>
      <c r="Q38" s="33"/>
      <c r="R38" s="33"/>
      <c r="S38" s="33"/>
      <c r="T38" s="33"/>
      <c r="U38" s="33"/>
      <c r="V38" s="33"/>
      <c r="W38" s="33"/>
      <c r="X38" s="33"/>
      <c r="Y38" s="33"/>
      <c r="Z38" s="49">
        <f t="shared" si="2"/>
        <v>0</v>
      </c>
      <c r="AA38" s="50">
        <f t="shared" si="3"/>
        <v>0</v>
      </c>
      <c r="AB38" s="51">
        <v>7.6899999999999996E-2</v>
      </c>
      <c r="AC38" s="52">
        <f t="shared" si="4"/>
        <v>0</v>
      </c>
    </row>
    <row r="39" spans="1:86" x14ac:dyDescent="0.3">
      <c r="A39" s="37"/>
      <c r="B39" s="252"/>
      <c r="C39" s="252"/>
      <c r="D39" s="252"/>
      <c r="E39" s="252"/>
      <c r="F39" s="252"/>
      <c r="G39" s="48" t="s">
        <v>150</v>
      </c>
      <c r="H39" s="253" t="s">
        <v>267</v>
      </c>
      <c r="I39" s="253"/>
      <c r="J39" s="253"/>
      <c r="K39" s="253"/>
      <c r="L39" s="46"/>
      <c r="M39" s="33"/>
      <c r="N39" s="33"/>
      <c r="O39" s="33"/>
      <c r="P39" s="33"/>
      <c r="Q39" s="33"/>
      <c r="R39" s="33"/>
      <c r="S39" s="33"/>
      <c r="T39" s="33"/>
      <c r="U39" s="33"/>
      <c r="V39" s="33"/>
      <c r="W39" s="33"/>
      <c r="X39" s="33"/>
      <c r="Y39" s="33"/>
      <c r="Z39" s="49">
        <f t="shared" si="2"/>
        <v>0</v>
      </c>
      <c r="AA39" s="50">
        <f t="shared" si="3"/>
        <v>0</v>
      </c>
      <c r="AB39" s="51">
        <v>7.6899999999999996E-2</v>
      </c>
      <c r="AC39" s="52">
        <f t="shared" si="4"/>
        <v>0</v>
      </c>
    </row>
    <row r="40" spans="1:86" x14ac:dyDescent="0.3">
      <c r="A40" s="37"/>
      <c r="B40" s="252"/>
      <c r="C40" s="252"/>
      <c r="D40" s="252"/>
      <c r="E40" s="252"/>
      <c r="F40" s="252"/>
      <c r="G40" s="48" t="s">
        <v>185</v>
      </c>
      <c r="H40" s="253" t="s">
        <v>186</v>
      </c>
      <c r="I40" s="253"/>
      <c r="J40" s="253"/>
      <c r="K40" s="253"/>
      <c r="L40" s="46"/>
      <c r="M40" s="33"/>
      <c r="N40" s="33"/>
      <c r="O40" s="33"/>
      <c r="P40" s="33"/>
      <c r="Q40" s="33"/>
      <c r="R40" s="33"/>
      <c r="S40" s="33"/>
      <c r="T40" s="33"/>
      <c r="U40" s="33"/>
      <c r="V40" s="33"/>
      <c r="W40" s="33"/>
      <c r="X40" s="33"/>
      <c r="Y40" s="33"/>
      <c r="Z40" s="49">
        <f t="shared" si="2"/>
        <v>0</v>
      </c>
      <c r="AA40" s="50">
        <f t="shared" si="3"/>
        <v>0</v>
      </c>
      <c r="AB40" s="51">
        <v>7.6899999999999996E-2</v>
      </c>
      <c r="AC40" s="52">
        <f t="shared" si="4"/>
        <v>0</v>
      </c>
    </row>
    <row r="41" spans="1:86" x14ac:dyDescent="0.3">
      <c r="A41" s="37"/>
      <c r="B41" s="252"/>
      <c r="C41" s="252"/>
      <c r="D41" s="252"/>
      <c r="E41" s="252"/>
      <c r="F41" s="252"/>
      <c r="G41" s="48" t="s">
        <v>187</v>
      </c>
      <c r="H41" s="253" t="s">
        <v>188</v>
      </c>
      <c r="I41" s="253"/>
      <c r="J41" s="253"/>
      <c r="K41" s="253"/>
      <c r="L41" s="46"/>
      <c r="M41" s="33"/>
      <c r="N41" s="33"/>
      <c r="O41" s="33"/>
      <c r="P41" s="33"/>
      <c r="Q41" s="33"/>
      <c r="R41" s="33"/>
      <c r="S41" s="33" t="s">
        <v>161</v>
      </c>
      <c r="T41" s="33"/>
      <c r="U41" s="33"/>
      <c r="V41" s="33"/>
      <c r="W41" s="33"/>
      <c r="X41" s="33"/>
      <c r="Y41" s="33"/>
      <c r="Z41" s="49">
        <f t="shared" si="2"/>
        <v>1</v>
      </c>
      <c r="AA41" s="50">
        <f t="shared" si="3"/>
        <v>1</v>
      </c>
      <c r="AB41" s="51">
        <v>7.6899999999999996E-2</v>
      </c>
      <c r="AC41" s="52">
        <f t="shared" si="4"/>
        <v>7.6899999999999996E-2</v>
      </c>
    </row>
    <row r="42" spans="1:86" x14ac:dyDescent="0.3">
      <c r="A42" s="37"/>
      <c r="B42" s="252"/>
      <c r="C42" s="252"/>
      <c r="D42" s="252"/>
      <c r="E42" s="252"/>
      <c r="F42" s="252"/>
      <c r="G42" s="48" t="s">
        <v>189</v>
      </c>
      <c r="H42" s="254" t="s">
        <v>151</v>
      </c>
      <c r="I42" s="254"/>
      <c r="J42" s="254"/>
      <c r="K42" s="254"/>
      <c r="L42" s="46"/>
      <c r="M42" s="33"/>
      <c r="N42" s="33"/>
      <c r="O42" s="33"/>
      <c r="P42" s="33"/>
      <c r="Q42" s="33"/>
      <c r="R42" s="33"/>
      <c r="S42" s="33"/>
      <c r="T42" s="33"/>
      <c r="U42" s="33"/>
      <c r="V42" s="33"/>
      <c r="W42" s="33"/>
      <c r="X42" s="33"/>
      <c r="Y42" s="33"/>
      <c r="Z42" s="49">
        <f t="shared" si="2"/>
        <v>0</v>
      </c>
      <c r="AA42" s="50">
        <f t="shared" si="3"/>
        <v>0</v>
      </c>
      <c r="AB42" s="51">
        <v>7.6899999999999996E-2</v>
      </c>
      <c r="AC42" s="52">
        <f t="shared" si="4"/>
        <v>0</v>
      </c>
    </row>
    <row r="43" spans="1:86" s="47" customFormat="1" x14ac:dyDescent="0.3">
      <c r="A43" s="62"/>
      <c r="B43" s="256"/>
      <c r="C43" s="257"/>
      <c r="D43" s="257"/>
      <c r="E43" s="257"/>
      <c r="F43" s="257"/>
      <c r="G43" s="257"/>
      <c r="H43" s="257"/>
      <c r="I43" s="257"/>
      <c r="J43" s="257"/>
      <c r="K43" s="257"/>
      <c r="L43" s="46"/>
      <c r="M43" s="55"/>
      <c r="N43" s="55"/>
      <c r="O43" s="55"/>
      <c r="P43" s="55"/>
      <c r="Q43" s="55"/>
      <c r="R43" s="55"/>
      <c r="S43" s="55"/>
      <c r="T43" s="55"/>
      <c r="U43" s="55"/>
      <c r="V43" s="55"/>
      <c r="W43" s="55"/>
      <c r="X43" s="55"/>
      <c r="Y43" s="55"/>
      <c r="Z43" s="60"/>
      <c r="AA43" s="43"/>
      <c r="AB43" s="38"/>
      <c r="AC43" s="61"/>
      <c r="AD43" s="30"/>
      <c r="AE43" s="30"/>
      <c r="AF43" s="30"/>
      <c r="AG43" s="30"/>
      <c r="AH43" s="30"/>
      <c r="AI43" s="30"/>
      <c r="AJ43" s="30"/>
      <c r="AK43" s="30"/>
      <c r="AL43" s="30"/>
      <c r="AM43" s="30"/>
      <c r="AN43" s="30"/>
      <c r="AO43" s="30"/>
      <c r="AP43" s="30"/>
      <c r="AQ43" s="30"/>
      <c r="AR43" s="30"/>
      <c r="AS43" s="30"/>
      <c r="AT43" s="30"/>
      <c r="AU43" s="30"/>
      <c r="AV43" s="30"/>
      <c r="AW43" s="30"/>
      <c r="AX43" s="30"/>
      <c r="AY43" s="30"/>
      <c r="AZ43" s="30"/>
      <c r="BA43" s="30"/>
      <c r="BB43" s="30"/>
      <c r="BC43" s="30"/>
      <c r="BD43" s="30"/>
      <c r="BE43" s="30"/>
      <c r="BF43" s="30"/>
      <c r="BG43" s="30"/>
      <c r="BH43" s="30"/>
      <c r="BI43" s="30"/>
      <c r="BJ43" s="30"/>
      <c r="BK43" s="30"/>
      <c r="BL43" s="30"/>
      <c r="BM43" s="30"/>
      <c r="BN43" s="30"/>
      <c r="BO43" s="30"/>
      <c r="BP43" s="30"/>
      <c r="BQ43" s="30"/>
      <c r="BR43" s="30"/>
      <c r="BS43" s="30"/>
      <c r="BT43" s="30"/>
      <c r="BU43" s="30"/>
      <c r="BV43" s="30"/>
      <c r="BW43" s="30"/>
      <c r="BX43" s="30"/>
      <c r="BY43" s="30"/>
      <c r="BZ43" s="30"/>
      <c r="CA43" s="30"/>
      <c r="CB43" s="30"/>
      <c r="CC43" s="30"/>
      <c r="CD43" s="30"/>
      <c r="CE43" s="30"/>
      <c r="CF43" s="30"/>
      <c r="CG43" s="30"/>
      <c r="CH43" s="30"/>
    </row>
    <row r="44" spans="1:86" x14ac:dyDescent="0.3">
      <c r="A44" s="37">
        <v>9</v>
      </c>
      <c r="B44" s="253" t="s">
        <v>191</v>
      </c>
      <c r="C44" s="253"/>
      <c r="D44" s="253"/>
      <c r="E44" s="253"/>
      <c r="F44" s="253"/>
      <c r="G44" s="48" t="s">
        <v>131</v>
      </c>
      <c r="H44" s="253" t="s">
        <v>168</v>
      </c>
      <c r="I44" s="253"/>
      <c r="J44" s="253"/>
      <c r="K44" s="253"/>
      <c r="L44" s="57"/>
      <c r="M44" s="33"/>
      <c r="N44" s="33"/>
      <c r="O44" s="33"/>
      <c r="P44" s="33"/>
      <c r="Q44" s="33"/>
      <c r="R44" s="33"/>
      <c r="S44" s="33" t="s">
        <v>161</v>
      </c>
      <c r="T44" s="33"/>
      <c r="U44" s="33"/>
      <c r="V44" s="33"/>
      <c r="W44" s="33"/>
      <c r="X44" s="33"/>
      <c r="Y44" s="33"/>
      <c r="Z44" s="49">
        <f>COUNTIF(M44:Y44,"JA")</f>
        <v>1</v>
      </c>
      <c r="AA44" s="50">
        <f>Z44</f>
        <v>1</v>
      </c>
      <c r="AB44" s="51">
        <v>7.6899999999999996E-2</v>
      </c>
      <c r="AC44" s="52">
        <f>AA44*AB44</f>
        <v>7.6899999999999996E-2</v>
      </c>
    </row>
    <row r="45" spans="1:86" s="47" customFormat="1" ht="15" x14ac:dyDescent="0.25">
      <c r="A45" s="37"/>
      <c r="B45" s="255"/>
      <c r="C45" s="255"/>
      <c r="D45" s="255"/>
      <c r="E45" s="255"/>
      <c r="F45" s="255"/>
      <c r="G45" s="255"/>
      <c r="H45" s="255"/>
      <c r="I45" s="255"/>
      <c r="J45" s="255"/>
      <c r="K45" s="255"/>
      <c r="L45" s="57"/>
      <c r="M45" s="55"/>
      <c r="N45" s="55"/>
      <c r="O45" s="55"/>
      <c r="P45" s="55"/>
      <c r="Q45" s="55"/>
      <c r="R45" s="55"/>
      <c r="S45" s="55"/>
      <c r="T45" s="55"/>
      <c r="U45" s="55"/>
      <c r="V45" s="55"/>
      <c r="W45" s="55"/>
      <c r="X45" s="55"/>
      <c r="Y45" s="55"/>
      <c r="Z45" s="49"/>
      <c r="AA45" s="43"/>
      <c r="AB45" s="63"/>
      <c r="AC45" s="30"/>
      <c r="AD45" s="30"/>
      <c r="AE45" s="30"/>
      <c r="AF45" s="30"/>
      <c r="AG45" s="30"/>
      <c r="AH45" s="30"/>
      <c r="AI45" s="30"/>
      <c r="AJ45" s="30"/>
      <c r="AK45" s="30"/>
      <c r="AL45" s="30"/>
      <c r="AM45" s="30"/>
      <c r="AN45" s="30"/>
      <c r="AO45" s="30"/>
      <c r="AP45" s="30"/>
      <c r="AQ45" s="30"/>
      <c r="AR45" s="30"/>
      <c r="AS45" s="30"/>
      <c r="AT45" s="30"/>
      <c r="AU45" s="30"/>
      <c r="AV45" s="30"/>
      <c r="AW45" s="30"/>
      <c r="AX45" s="30"/>
      <c r="AY45" s="30"/>
      <c r="AZ45" s="30"/>
      <c r="BA45" s="30"/>
      <c r="BB45" s="30"/>
      <c r="BC45" s="30"/>
      <c r="BD45" s="30"/>
      <c r="BE45" s="30"/>
      <c r="BF45" s="30"/>
      <c r="BG45" s="30"/>
      <c r="BH45" s="30"/>
      <c r="BI45" s="30"/>
      <c r="BJ45" s="30"/>
      <c r="BK45" s="30"/>
      <c r="BL45" s="30"/>
      <c r="BM45" s="30"/>
      <c r="BN45" s="30"/>
      <c r="BO45" s="30"/>
      <c r="BP45" s="30"/>
      <c r="BQ45" s="30"/>
      <c r="BR45" s="30"/>
      <c r="BS45" s="30"/>
      <c r="BT45" s="30"/>
      <c r="BU45" s="30"/>
      <c r="BV45" s="30"/>
      <c r="BW45" s="30"/>
      <c r="BX45" s="30"/>
      <c r="BY45" s="30"/>
      <c r="BZ45" s="30"/>
      <c r="CA45" s="30"/>
      <c r="CB45" s="30"/>
      <c r="CC45" s="30"/>
      <c r="CD45" s="30"/>
      <c r="CE45" s="30"/>
      <c r="CF45" s="30"/>
      <c r="CG45" s="30"/>
      <c r="CH45" s="30"/>
    </row>
    <row r="46" spans="1:86" x14ac:dyDescent="0.3">
      <c r="A46" s="37">
        <v>10</v>
      </c>
      <c r="B46" s="253" t="s">
        <v>419</v>
      </c>
      <c r="C46" s="253"/>
      <c r="D46" s="253"/>
      <c r="E46" s="253"/>
      <c r="F46" s="253"/>
      <c r="G46" s="48" t="s">
        <v>131</v>
      </c>
      <c r="H46" s="253" t="s">
        <v>192</v>
      </c>
      <c r="I46" s="253"/>
      <c r="J46" s="253"/>
      <c r="K46" s="253"/>
      <c r="L46" s="57"/>
      <c r="M46" s="33"/>
      <c r="N46" s="33"/>
      <c r="O46" s="33"/>
      <c r="P46" s="33"/>
      <c r="Q46" s="33"/>
      <c r="R46" s="33"/>
      <c r="S46" s="33"/>
      <c r="T46" s="33"/>
      <c r="U46" s="33"/>
      <c r="V46" s="33"/>
      <c r="W46" s="33"/>
      <c r="X46" s="33"/>
      <c r="Y46" s="33"/>
      <c r="Z46" s="49">
        <f>COUNTIF(M46:Y46,"JA")</f>
        <v>0</v>
      </c>
      <c r="AA46" s="50">
        <f>Z46</f>
        <v>0</v>
      </c>
      <c r="AB46" s="51">
        <v>7.6899999999999996E-2</v>
      </c>
      <c r="AC46" s="52">
        <f>AA46*AB46</f>
        <v>0</v>
      </c>
    </row>
    <row r="47" spans="1:86" x14ac:dyDescent="0.3">
      <c r="A47" s="37"/>
      <c r="B47" s="253" t="s">
        <v>176</v>
      </c>
      <c r="C47" s="253"/>
      <c r="D47" s="253"/>
      <c r="E47" s="253"/>
      <c r="F47" s="253"/>
      <c r="G47" s="48" t="s">
        <v>132</v>
      </c>
      <c r="H47" s="253" t="s">
        <v>420</v>
      </c>
      <c r="I47" s="253"/>
      <c r="J47" s="253"/>
      <c r="K47" s="253"/>
      <c r="L47" s="57"/>
      <c r="M47" s="33"/>
      <c r="N47" s="33"/>
      <c r="O47" s="33"/>
      <c r="P47" s="33"/>
      <c r="Q47" s="33"/>
      <c r="R47" s="33"/>
      <c r="S47" s="33" t="s">
        <v>161</v>
      </c>
      <c r="T47" s="33"/>
      <c r="U47" s="33"/>
      <c r="V47" s="33"/>
      <c r="W47" s="33"/>
      <c r="X47" s="33"/>
      <c r="Y47" s="33"/>
      <c r="Z47" s="49">
        <f>COUNTIF(M47:Y47,"JA")</f>
        <v>1</v>
      </c>
      <c r="AA47" s="50">
        <f t="shared" ref="AA47:AA48" si="5">Z47</f>
        <v>1</v>
      </c>
      <c r="AB47" s="51">
        <v>7.6899999999999996E-2</v>
      </c>
      <c r="AC47" s="52">
        <f t="shared" ref="AC47:AC48" si="6">AA47*AB47</f>
        <v>7.6899999999999996E-2</v>
      </c>
    </row>
    <row r="48" spans="1:86" x14ac:dyDescent="0.3">
      <c r="A48" s="37"/>
      <c r="B48" s="253"/>
      <c r="C48" s="253"/>
      <c r="D48" s="253"/>
      <c r="E48" s="253"/>
      <c r="F48" s="253"/>
      <c r="G48" s="48" t="s">
        <v>133</v>
      </c>
      <c r="H48" s="253" t="s">
        <v>193</v>
      </c>
      <c r="I48" s="253"/>
      <c r="J48" s="253"/>
      <c r="K48" s="253"/>
      <c r="L48" s="57"/>
      <c r="M48" s="33"/>
      <c r="N48" s="33"/>
      <c r="O48" s="33"/>
      <c r="P48" s="33"/>
      <c r="Q48" s="33"/>
      <c r="R48" s="33"/>
      <c r="S48" s="33"/>
      <c r="T48" s="33"/>
      <c r="U48" s="33"/>
      <c r="V48" s="33"/>
      <c r="W48" s="33"/>
      <c r="X48" s="33"/>
      <c r="Y48" s="33"/>
      <c r="Z48" s="49">
        <f>COUNTIF(M48:Y48,"JA")</f>
        <v>0</v>
      </c>
      <c r="AA48" s="50">
        <f t="shared" si="5"/>
        <v>0</v>
      </c>
      <c r="AB48" s="51">
        <v>7.6899999999999996E-2</v>
      </c>
      <c r="AC48" s="52">
        <f t="shared" si="6"/>
        <v>0</v>
      </c>
    </row>
    <row r="49" spans="1:86" x14ac:dyDescent="0.3">
      <c r="A49" s="37"/>
      <c r="B49" s="253"/>
      <c r="C49" s="253"/>
      <c r="D49" s="253"/>
      <c r="E49" s="253"/>
      <c r="F49" s="253"/>
      <c r="G49" s="48" t="s">
        <v>134</v>
      </c>
      <c r="H49" s="253" t="s">
        <v>421</v>
      </c>
      <c r="I49" s="253"/>
      <c r="J49" s="253"/>
      <c r="K49" s="253"/>
      <c r="L49" s="57"/>
      <c r="M49" s="33"/>
      <c r="N49" s="33"/>
      <c r="O49" s="33"/>
      <c r="P49" s="33"/>
      <c r="Q49" s="33"/>
      <c r="R49" s="33"/>
      <c r="S49" s="33"/>
      <c r="T49" s="33"/>
      <c r="U49" s="33"/>
      <c r="V49" s="33"/>
      <c r="W49" s="33"/>
      <c r="X49" s="33"/>
      <c r="Y49" s="33"/>
      <c r="Z49" s="49">
        <f>COUNTIF(M49:Y49,"JA")</f>
        <v>0</v>
      </c>
      <c r="AA49" s="50">
        <f t="shared" ref="AA49" si="7">Z49</f>
        <v>0</v>
      </c>
      <c r="AB49" s="51">
        <v>7.6899999999999996E-2</v>
      </c>
      <c r="AC49" s="52">
        <f t="shared" ref="AC49" si="8">AA49*AB49</f>
        <v>0</v>
      </c>
    </row>
    <row r="50" spans="1:86" s="47" customFormat="1" x14ac:dyDescent="0.3">
      <c r="A50" s="37"/>
      <c r="B50" s="255"/>
      <c r="C50" s="255"/>
      <c r="D50" s="255"/>
      <c r="E50" s="255"/>
      <c r="F50" s="255"/>
      <c r="G50" s="255"/>
      <c r="H50" s="255"/>
      <c r="I50" s="255"/>
      <c r="J50" s="255"/>
      <c r="K50" s="255"/>
      <c r="L50" s="57"/>
      <c r="M50" s="55"/>
      <c r="N50" s="55"/>
      <c r="O50" s="55"/>
      <c r="P50" s="55"/>
      <c r="Q50" s="55"/>
      <c r="R50" s="55"/>
      <c r="S50" s="55"/>
      <c r="T50" s="55"/>
      <c r="U50" s="55"/>
      <c r="V50" s="55"/>
      <c r="W50" s="55"/>
      <c r="X50" s="55"/>
      <c r="Y50" s="55"/>
      <c r="Z50" s="49"/>
      <c r="AA50" s="43"/>
      <c r="AB50" s="63"/>
      <c r="AC50" s="64"/>
      <c r="AD50" s="30"/>
      <c r="AE50" s="30"/>
      <c r="AF50" s="30"/>
      <c r="AG50" s="30"/>
      <c r="AH50" s="30"/>
      <c r="AI50" s="30"/>
      <c r="AJ50" s="30"/>
      <c r="AK50" s="30"/>
      <c r="AL50" s="30"/>
      <c r="AM50" s="30"/>
      <c r="AN50" s="30"/>
      <c r="AO50" s="30"/>
      <c r="AP50" s="30"/>
      <c r="AQ50" s="30"/>
      <c r="AR50" s="30"/>
      <c r="AS50" s="30"/>
      <c r="AT50" s="30"/>
      <c r="AU50" s="30"/>
      <c r="AV50" s="30"/>
      <c r="AW50" s="30"/>
      <c r="AX50" s="30"/>
      <c r="AY50" s="30"/>
      <c r="AZ50" s="30"/>
      <c r="BA50" s="30"/>
      <c r="BB50" s="30"/>
      <c r="BC50" s="30"/>
      <c r="BD50" s="30"/>
      <c r="BE50" s="30"/>
      <c r="BF50" s="30"/>
      <c r="BG50" s="30"/>
      <c r="BH50" s="30"/>
      <c r="BI50" s="30"/>
      <c r="BJ50" s="30"/>
      <c r="BK50" s="30"/>
      <c r="BL50" s="30"/>
      <c r="BM50" s="30"/>
      <c r="BN50" s="30"/>
      <c r="BO50" s="30"/>
      <c r="BP50" s="30"/>
      <c r="BQ50" s="30"/>
      <c r="BR50" s="30"/>
      <c r="BS50" s="30"/>
      <c r="BT50" s="30"/>
      <c r="BU50" s="30"/>
      <c r="BV50" s="30"/>
      <c r="BW50" s="30"/>
      <c r="BX50" s="30"/>
      <c r="BY50" s="30"/>
      <c r="BZ50" s="30"/>
      <c r="CA50" s="30"/>
      <c r="CB50" s="30"/>
      <c r="CC50" s="30"/>
      <c r="CD50" s="30"/>
      <c r="CE50" s="30"/>
      <c r="CF50" s="30"/>
      <c r="CG50" s="30"/>
      <c r="CH50" s="30"/>
    </row>
    <row r="51" spans="1:86" x14ac:dyDescent="0.3">
      <c r="A51" s="37">
        <v>11</v>
      </c>
      <c r="B51" s="253" t="s">
        <v>194</v>
      </c>
      <c r="C51" s="253"/>
      <c r="D51" s="253"/>
      <c r="E51" s="253"/>
      <c r="F51" s="253"/>
      <c r="G51" s="48" t="s">
        <v>131</v>
      </c>
      <c r="H51" s="253" t="s">
        <v>168</v>
      </c>
      <c r="I51" s="253"/>
      <c r="J51" s="253"/>
      <c r="K51" s="253"/>
      <c r="L51" s="57"/>
      <c r="M51" s="33"/>
      <c r="N51" s="33"/>
      <c r="O51" s="33"/>
      <c r="P51" s="33"/>
      <c r="Q51" s="33"/>
      <c r="R51" s="33"/>
      <c r="S51" s="33" t="s">
        <v>161</v>
      </c>
      <c r="T51" s="33"/>
      <c r="U51" s="33"/>
      <c r="V51" s="33"/>
      <c r="W51" s="33"/>
      <c r="X51" s="33"/>
      <c r="Y51" s="33"/>
      <c r="Z51" s="49">
        <f>COUNTIF(M51:Y51,"JA")</f>
        <v>1</v>
      </c>
      <c r="AA51" s="50">
        <f>Z51</f>
        <v>1</v>
      </c>
      <c r="AB51" s="51">
        <v>7.6899999999999996E-2</v>
      </c>
      <c r="AC51" s="52">
        <f>AA51*AB51</f>
        <v>7.6899999999999996E-2</v>
      </c>
    </row>
    <row r="52" spans="1:86" s="47" customFormat="1" x14ac:dyDescent="0.3">
      <c r="A52" s="37"/>
      <c r="B52" s="255"/>
      <c r="C52" s="255"/>
      <c r="D52" s="255"/>
      <c r="E52" s="255"/>
      <c r="F52" s="255"/>
      <c r="G52" s="255"/>
      <c r="H52" s="255"/>
      <c r="I52" s="255"/>
      <c r="J52" s="255"/>
      <c r="K52" s="255"/>
      <c r="L52" s="57"/>
      <c r="M52" s="55"/>
      <c r="N52" s="55"/>
      <c r="O52" s="55"/>
      <c r="P52" s="55"/>
      <c r="Q52" s="55"/>
      <c r="R52" s="55"/>
      <c r="S52" s="55"/>
      <c r="T52" s="55"/>
      <c r="U52" s="55"/>
      <c r="V52" s="55"/>
      <c r="W52" s="55"/>
      <c r="X52" s="55"/>
      <c r="Y52" s="55"/>
      <c r="Z52" s="49"/>
      <c r="AA52" s="43"/>
      <c r="AB52" s="63"/>
      <c r="AC52" s="64"/>
      <c r="AD52" s="30"/>
      <c r="AE52" s="30"/>
      <c r="AF52" s="30"/>
      <c r="AG52" s="30"/>
      <c r="AH52" s="30"/>
      <c r="AI52" s="30"/>
      <c r="AJ52" s="30"/>
      <c r="AK52" s="30"/>
      <c r="AL52" s="30"/>
      <c r="AM52" s="30"/>
      <c r="AN52" s="30"/>
      <c r="AO52" s="30"/>
      <c r="AP52" s="30"/>
      <c r="AQ52" s="30"/>
      <c r="AR52" s="30"/>
      <c r="AS52" s="30"/>
      <c r="AT52" s="30"/>
      <c r="AU52" s="30"/>
      <c r="AV52" s="30"/>
      <c r="AW52" s="30"/>
      <c r="AX52" s="30"/>
      <c r="AY52" s="30"/>
      <c r="AZ52" s="30"/>
      <c r="BA52" s="30"/>
      <c r="BB52" s="30"/>
      <c r="BC52" s="30"/>
      <c r="BD52" s="30"/>
      <c r="BE52" s="30"/>
      <c r="BF52" s="30"/>
      <c r="BG52" s="30"/>
      <c r="BH52" s="30"/>
      <c r="BI52" s="30"/>
      <c r="BJ52" s="30"/>
      <c r="BK52" s="30"/>
      <c r="BL52" s="30"/>
      <c r="BM52" s="30"/>
      <c r="BN52" s="30"/>
      <c r="BO52" s="30"/>
      <c r="BP52" s="30"/>
      <c r="BQ52" s="30"/>
      <c r="BR52" s="30"/>
      <c r="BS52" s="30"/>
      <c r="BT52" s="30"/>
      <c r="BU52" s="30"/>
      <c r="BV52" s="30"/>
      <c r="BW52" s="30"/>
      <c r="BX52" s="30"/>
      <c r="BY52" s="30"/>
      <c r="BZ52" s="30"/>
      <c r="CA52" s="30"/>
      <c r="CB52" s="30"/>
      <c r="CC52" s="30"/>
      <c r="CD52" s="30"/>
      <c r="CE52" s="30"/>
      <c r="CF52" s="30"/>
      <c r="CG52" s="30"/>
      <c r="CH52" s="30"/>
    </row>
    <row r="53" spans="1:86" x14ac:dyDescent="0.3">
      <c r="A53" s="37">
        <v>12</v>
      </c>
      <c r="B53" s="253" t="s">
        <v>313</v>
      </c>
      <c r="C53" s="253"/>
      <c r="D53" s="253"/>
      <c r="E53" s="253"/>
      <c r="F53" s="253"/>
      <c r="G53" s="48" t="s">
        <v>131</v>
      </c>
      <c r="H53" s="253" t="s">
        <v>168</v>
      </c>
      <c r="I53" s="253"/>
      <c r="J53" s="253"/>
      <c r="K53" s="253"/>
      <c r="L53" s="57"/>
      <c r="M53" s="33"/>
      <c r="N53" s="33"/>
      <c r="O53" s="33"/>
      <c r="P53" s="33"/>
      <c r="Q53" s="33"/>
      <c r="R53" s="33"/>
      <c r="S53" s="33" t="s">
        <v>161</v>
      </c>
      <c r="T53" s="33"/>
      <c r="U53" s="33"/>
      <c r="V53" s="33"/>
      <c r="W53" s="33"/>
      <c r="X53" s="33"/>
      <c r="Y53" s="33"/>
      <c r="Z53" s="49">
        <f>COUNTIF(M53:Y53,"JA")</f>
        <v>1</v>
      </c>
      <c r="AA53" s="50">
        <f>Z53</f>
        <v>1</v>
      </c>
      <c r="AB53" s="51">
        <v>7.6899999999999996E-2</v>
      </c>
      <c r="AC53" s="52">
        <f>AA53*AB53</f>
        <v>7.6899999999999996E-2</v>
      </c>
    </row>
    <row r="54" spans="1:86" s="47" customFormat="1" x14ac:dyDescent="0.3">
      <c r="A54" s="37"/>
      <c r="B54" s="255"/>
      <c r="C54" s="255"/>
      <c r="D54" s="255"/>
      <c r="E54" s="255"/>
      <c r="F54" s="255"/>
      <c r="G54" s="255"/>
      <c r="H54" s="255"/>
      <c r="I54" s="255"/>
      <c r="J54" s="255"/>
      <c r="K54" s="255"/>
      <c r="L54" s="57"/>
      <c r="M54" s="55"/>
      <c r="N54" s="55"/>
      <c r="O54" s="55"/>
      <c r="P54" s="55"/>
      <c r="Q54" s="55"/>
      <c r="R54" s="55"/>
      <c r="S54" s="55"/>
      <c r="T54" s="55"/>
      <c r="U54" s="55"/>
      <c r="V54" s="55"/>
      <c r="W54" s="55"/>
      <c r="X54" s="55"/>
      <c r="Y54" s="55"/>
      <c r="Z54" s="49"/>
      <c r="AA54" s="43"/>
      <c r="AB54" s="63"/>
      <c r="AC54" s="64"/>
      <c r="AD54" s="30"/>
      <c r="AE54" s="30"/>
      <c r="AF54" s="30"/>
      <c r="AG54" s="30"/>
      <c r="AH54" s="30"/>
      <c r="AI54" s="30"/>
      <c r="AJ54" s="30"/>
      <c r="AK54" s="30"/>
      <c r="AL54" s="30"/>
      <c r="AM54" s="30"/>
      <c r="AN54" s="30"/>
      <c r="AO54" s="30"/>
      <c r="AP54" s="30"/>
      <c r="AQ54" s="30"/>
      <c r="AR54" s="30"/>
      <c r="AS54" s="30"/>
      <c r="AT54" s="30"/>
      <c r="AU54" s="30"/>
      <c r="AV54" s="30"/>
      <c r="AW54" s="30"/>
      <c r="AX54" s="30"/>
      <c r="AY54" s="30"/>
      <c r="AZ54" s="30"/>
      <c r="BA54" s="30"/>
      <c r="BB54" s="30"/>
      <c r="BC54" s="30"/>
      <c r="BD54" s="30"/>
      <c r="BE54" s="30"/>
      <c r="BF54" s="30"/>
      <c r="BG54" s="30"/>
      <c r="BH54" s="30"/>
      <c r="BI54" s="30"/>
      <c r="BJ54" s="30"/>
      <c r="BK54" s="30"/>
      <c r="BL54" s="30"/>
      <c r="BM54" s="30"/>
      <c r="BN54" s="30"/>
      <c r="BO54" s="30"/>
      <c r="BP54" s="30"/>
      <c r="BQ54" s="30"/>
      <c r="BR54" s="30"/>
      <c r="BS54" s="30"/>
      <c r="BT54" s="30"/>
      <c r="BU54" s="30"/>
      <c r="BV54" s="30"/>
      <c r="BW54" s="30"/>
      <c r="BX54" s="30"/>
      <c r="BY54" s="30"/>
      <c r="BZ54" s="30"/>
      <c r="CA54" s="30"/>
      <c r="CB54" s="30"/>
      <c r="CC54" s="30"/>
      <c r="CD54" s="30"/>
      <c r="CE54" s="30"/>
      <c r="CF54" s="30"/>
      <c r="CG54" s="30"/>
      <c r="CH54" s="30"/>
    </row>
    <row r="55" spans="1:86" x14ac:dyDescent="0.3">
      <c r="A55" s="37">
        <v>13</v>
      </c>
      <c r="B55" s="253" t="s">
        <v>195</v>
      </c>
      <c r="C55" s="253"/>
      <c r="D55" s="253"/>
      <c r="E55" s="253"/>
      <c r="F55" s="253"/>
      <c r="G55" s="48" t="s">
        <v>131</v>
      </c>
      <c r="H55" s="253" t="s">
        <v>424</v>
      </c>
      <c r="I55" s="253"/>
      <c r="J55" s="253"/>
      <c r="K55" s="253"/>
      <c r="L55" s="57"/>
      <c r="M55" s="33"/>
      <c r="N55" s="33"/>
      <c r="O55" s="33"/>
      <c r="P55" s="33"/>
      <c r="Q55" s="33"/>
      <c r="R55" s="33"/>
      <c r="S55" s="33" t="s">
        <v>161</v>
      </c>
      <c r="T55" s="33"/>
      <c r="U55" s="33"/>
      <c r="V55" s="33"/>
      <c r="W55" s="33"/>
      <c r="X55" s="33"/>
      <c r="Y55" s="33"/>
      <c r="Z55" s="49">
        <f>COUNTIF(M55:Y55,"JA")</f>
        <v>1</v>
      </c>
      <c r="AA55" s="50">
        <f>Z55</f>
        <v>1</v>
      </c>
      <c r="AB55" s="51">
        <v>7.6899999999999996E-2</v>
      </c>
      <c r="AC55" s="52">
        <f>AA55*AB55</f>
        <v>7.6899999999999996E-2</v>
      </c>
    </row>
    <row r="56" spans="1:86" x14ac:dyDescent="0.3">
      <c r="A56" s="37"/>
      <c r="B56" s="253" t="s">
        <v>176</v>
      </c>
      <c r="C56" s="253"/>
      <c r="D56" s="253"/>
      <c r="E56" s="253"/>
      <c r="F56" s="253"/>
      <c r="G56" s="48" t="s">
        <v>132</v>
      </c>
      <c r="H56" s="253" t="s">
        <v>196</v>
      </c>
      <c r="I56" s="253"/>
      <c r="J56" s="253"/>
      <c r="K56" s="253"/>
      <c r="L56" s="46"/>
      <c r="M56" s="33"/>
      <c r="N56" s="33"/>
      <c r="O56" s="33"/>
      <c r="P56" s="33"/>
      <c r="Q56" s="33"/>
      <c r="R56" s="33"/>
      <c r="S56" s="33"/>
      <c r="T56" s="33"/>
      <c r="U56" s="33"/>
      <c r="V56" s="33"/>
      <c r="W56" s="33"/>
      <c r="X56" s="33"/>
      <c r="Y56" s="33"/>
      <c r="Z56" s="49">
        <f>COUNTIF(M56:Y56,"JA")</f>
        <v>0</v>
      </c>
      <c r="AA56" s="50">
        <f>Z56</f>
        <v>0</v>
      </c>
      <c r="AB56" s="51">
        <v>7.6899999999999996E-2</v>
      </c>
      <c r="AC56" s="52">
        <f>AA56*AB56</f>
        <v>0</v>
      </c>
    </row>
    <row r="57" spans="1:86" x14ac:dyDescent="0.3">
      <c r="A57" s="37"/>
      <c r="B57" s="253"/>
      <c r="C57" s="253"/>
      <c r="D57" s="253"/>
      <c r="E57" s="253"/>
      <c r="F57" s="253"/>
      <c r="G57" s="48" t="s">
        <v>133</v>
      </c>
      <c r="H57" s="253" t="s">
        <v>197</v>
      </c>
      <c r="I57" s="253"/>
      <c r="J57" s="253"/>
      <c r="K57" s="253"/>
      <c r="L57" s="57"/>
      <c r="M57" s="33"/>
      <c r="N57" s="33"/>
      <c r="O57" s="33"/>
      <c r="P57" s="33"/>
      <c r="Q57" s="33"/>
      <c r="R57" s="33"/>
      <c r="S57" s="33"/>
      <c r="T57" s="33"/>
      <c r="U57" s="33"/>
      <c r="V57" s="33"/>
      <c r="W57" s="33"/>
      <c r="X57" s="33"/>
      <c r="Y57" s="33"/>
      <c r="Z57" s="49">
        <f>COUNTIF(M57:Y57,"JA")</f>
        <v>0</v>
      </c>
      <c r="AA57" s="50">
        <f>Z57</f>
        <v>0</v>
      </c>
      <c r="AB57" s="51">
        <v>7.6899999999999996E-2</v>
      </c>
      <c r="AC57" s="52">
        <f>AA57*AB57</f>
        <v>0</v>
      </c>
    </row>
    <row r="58" spans="1:86" ht="15" x14ac:dyDescent="0.25">
      <c r="A58" s="37"/>
      <c r="B58" s="255"/>
      <c r="C58" s="255"/>
      <c r="D58" s="255"/>
      <c r="E58" s="255"/>
      <c r="F58" s="255"/>
      <c r="G58" s="255"/>
      <c r="H58" s="255"/>
      <c r="I58" s="255"/>
      <c r="J58" s="255"/>
      <c r="K58" s="255"/>
      <c r="L58" s="57"/>
      <c r="M58" s="55"/>
      <c r="N58" s="55"/>
      <c r="O58" s="55"/>
      <c r="P58" s="55"/>
      <c r="Q58" s="55"/>
      <c r="R58" s="55"/>
      <c r="S58" s="55"/>
      <c r="T58" s="55"/>
      <c r="U58" s="55"/>
      <c r="V58" s="55"/>
      <c r="W58" s="55"/>
      <c r="X58" s="55"/>
      <c r="Y58" s="55"/>
      <c r="Z58" s="49"/>
      <c r="AA58" s="50"/>
      <c r="AB58" s="51"/>
      <c r="AC58" s="30"/>
    </row>
    <row r="59" spans="1:86" x14ac:dyDescent="0.3">
      <c r="A59" s="37">
        <v>14</v>
      </c>
      <c r="B59" s="253" t="s">
        <v>198</v>
      </c>
      <c r="C59" s="253"/>
      <c r="D59" s="253"/>
      <c r="E59" s="253"/>
      <c r="F59" s="253"/>
      <c r="G59" s="48" t="s">
        <v>131</v>
      </c>
      <c r="H59" s="253" t="s">
        <v>168</v>
      </c>
      <c r="I59" s="253"/>
      <c r="J59" s="253"/>
      <c r="K59" s="253"/>
      <c r="L59" s="57"/>
      <c r="M59" s="33"/>
      <c r="N59" s="33"/>
      <c r="O59" s="33"/>
      <c r="P59" s="33"/>
      <c r="Q59" s="33"/>
      <c r="R59" s="33"/>
      <c r="S59" s="33" t="s">
        <v>161</v>
      </c>
      <c r="T59" s="33"/>
      <c r="U59" s="33"/>
      <c r="V59" s="33"/>
      <c r="W59" s="33"/>
      <c r="X59" s="33"/>
      <c r="Y59" s="33"/>
      <c r="Z59" s="49">
        <f>COUNTIF(M59:Y59,"JA")</f>
        <v>1</v>
      </c>
      <c r="AA59" s="50">
        <f>Z59</f>
        <v>1</v>
      </c>
      <c r="AB59" s="51">
        <v>7.6899999999999996E-2</v>
      </c>
      <c r="AC59" s="52">
        <f>AA59*AB59</f>
        <v>7.6899999999999996E-2</v>
      </c>
    </row>
    <row r="60" spans="1:86" ht="15" x14ac:dyDescent="0.25">
      <c r="A60" s="37"/>
      <c r="B60" s="255"/>
      <c r="C60" s="255"/>
      <c r="D60" s="255"/>
      <c r="E60" s="255"/>
      <c r="F60" s="255"/>
      <c r="G60" s="255"/>
      <c r="H60" s="255"/>
      <c r="I60" s="255"/>
      <c r="J60" s="255"/>
      <c r="K60" s="255"/>
      <c r="L60" s="57"/>
      <c r="M60" s="55"/>
      <c r="N60" s="55"/>
      <c r="O60" s="55"/>
      <c r="P60" s="55"/>
      <c r="Q60" s="55"/>
      <c r="R60" s="55"/>
      <c r="S60" s="55"/>
      <c r="T60" s="55"/>
      <c r="U60" s="55"/>
      <c r="V60" s="55"/>
      <c r="W60" s="55"/>
      <c r="X60" s="55"/>
      <c r="Y60" s="55"/>
      <c r="Z60" s="49"/>
      <c r="AA60" s="50"/>
      <c r="AB60" s="51"/>
      <c r="AC60" s="30"/>
    </row>
    <row r="61" spans="1:86" x14ac:dyDescent="0.3">
      <c r="A61" s="37">
        <v>15</v>
      </c>
      <c r="B61" s="253" t="s">
        <v>199</v>
      </c>
      <c r="C61" s="253"/>
      <c r="D61" s="253"/>
      <c r="E61" s="253"/>
      <c r="F61" s="253"/>
      <c r="G61" s="48" t="s">
        <v>131</v>
      </c>
      <c r="H61" s="253" t="s">
        <v>168</v>
      </c>
      <c r="I61" s="253"/>
      <c r="J61" s="253"/>
      <c r="K61" s="253"/>
      <c r="L61" s="57"/>
      <c r="M61" s="33"/>
      <c r="N61" s="33"/>
      <c r="O61" s="33"/>
      <c r="P61" s="33"/>
      <c r="Q61" s="33"/>
      <c r="R61" s="33"/>
      <c r="S61" s="33" t="s">
        <v>161</v>
      </c>
      <c r="T61" s="33"/>
      <c r="U61" s="33"/>
      <c r="V61" s="33"/>
      <c r="W61" s="33"/>
      <c r="X61" s="33"/>
      <c r="Y61" s="33"/>
      <c r="Z61" s="49">
        <f>COUNTIF(M61:Y61,"JA")</f>
        <v>1</v>
      </c>
      <c r="AA61" s="50">
        <f>Z61</f>
        <v>1</v>
      </c>
      <c r="AB61" s="51">
        <v>7.6899999999999996E-2</v>
      </c>
      <c r="AC61" s="52">
        <f>AA61*AB61</f>
        <v>7.6899999999999996E-2</v>
      </c>
    </row>
    <row r="62" spans="1:86" ht="15" x14ac:dyDescent="0.25">
      <c r="A62" s="37"/>
      <c r="B62" s="255"/>
      <c r="C62" s="255"/>
      <c r="D62" s="255"/>
      <c r="E62" s="255"/>
      <c r="F62" s="255"/>
      <c r="G62" s="255"/>
      <c r="H62" s="255"/>
      <c r="I62" s="255"/>
      <c r="J62" s="255"/>
      <c r="K62" s="255"/>
      <c r="L62" s="57"/>
      <c r="M62" s="55"/>
      <c r="N62" s="55"/>
      <c r="O62" s="55"/>
      <c r="P62" s="55"/>
      <c r="Q62" s="55"/>
      <c r="R62" s="55"/>
      <c r="S62" s="55"/>
      <c r="T62" s="55"/>
      <c r="U62" s="55"/>
      <c r="V62" s="55"/>
      <c r="W62" s="55"/>
      <c r="X62" s="55"/>
      <c r="Y62" s="55"/>
      <c r="Z62" s="49"/>
      <c r="AA62" s="50"/>
      <c r="AB62" s="51"/>
      <c r="AC62" s="30"/>
    </row>
    <row r="63" spans="1:86" x14ac:dyDescent="0.3">
      <c r="A63" s="37">
        <v>16</v>
      </c>
      <c r="B63" s="253" t="s">
        <v>200</v>
      </c>
      <c r="C63" s="253"/>
      <c r="D63" s="253"/>
      <c r="E63" s="253"/>
      <c r="F63" s="253"/>
      <c r="G63" s="48" t="s">
        <v>131</v>
      </c>
      <c r="H63" s="253" t="s">
        <v>201</v>
      </c>
      <c r="I63" s="253"/>
      <c r="J63" s="253"/>
      <c r="K63" s="253"/>
      <c r="L63" s="46"/>
      <c r="M63" s="33"/>
      <c r="N63" s="33"/>
      <c r="O63" s="33"/>
      <c r="P63" s="33"/>
      <c r="Q63" s="33"/>
      <c r="R63" s="33"/>
      <c r="S63" s="33"/>
      <c r="T63" s="33"/>
      <c r="U63" s="33"/>
      <c r="V63" s="33"/>
      <c r="W63" s="33"/>
      <c r="X63" s="33"/>
      <c r="Y63" s="33"/>
      <c r="Z63" s="49">
        <f t="shared" ref="Z63:Z76" si="9">COUNTIF(M63:Y63,"JA")</f>
        <v>0</v>
      </c>
      <c r="AA63" s="50">
        <f t="shared" ref="AA63:AA76" si="10">Z63</f>
        <v>0</v>
      </c>
      <c r="AB63" s="51">
        <v>7.6899999999999996E-2</v>
      </c>
      <c r="AC63" s="52">
        <f t="shared" ref="AC63:AC76" si="11">AA63*AB63</f>
        <v>0</v>
      </c>
    </row>
    <row r="64" spans="1:86" x14ac:dyDescent="0.3">
      <c r="A64" s="37"/>
      <c r="B64" s="253"/>
      <c r="C64" s="253"/>
      <c r="D64" s="253"/>
      <c r="E64" s="253"/>
      <c r="F64" s="253"/>
      <c r="G64" s="48" t="s">
        <v>132</v>
      </c>
      <c r="H64" s="253" t="s">
        <v>202</v>
      </c>
      <c r="I64" s="253"/>
      <c r="J64" s="253"/>
      <c r="K64" s="253"/>
      <c r="L64" s="46"/>
      <c r="M64" s="33"/>
      <c r="N64" s="33"/>
      <c r="O64" s="33"/>
      <c r="P64" s="33"/>
      <c r="Q64" s="33"/>
      <c r="R64" s="33"/>
      <c r="S64" s="33"/>
      <c r="T64" s="33"/>
      <c r="U64" s="33"/>
      <c r="V64" s="33"/>
      <c r="W64" s="33"/>
      <c r="X64" s="33"/>
      <c r="Y64" s="33"/>
      <c r="Z64" s="49">
        <f t="shared" si="9"/>
        <v>0</v>
      </c>
      <c r="AA64" s="50">
        <f t="shared" si="10"/>
        <v>0</v>
      </c>
      <c r="AB64" s="51">
        <v>7.6899999999999996E-2</v>
      </c>
      <c r="AC64" s="52">
        <f t="shared" si="11"/>
        <v>0</v>
      </c>
    </row>
    <row r="65" spans="1:86" x14ac:dyDescent="0.3">
      <c r="A65" s="37"/>
      <c r="B65" s="253"/>
      <c r="C65" s="253"/>
      <c r="D65" s="253"/>
      <c r="E65" s="253"/>
      <c r="F65" s="253"/>
      <c r="G65" s="48" t="s">
        <v>133</v>
      </c>
      <c r="H65" s="253" t="s">
        <v>203</v>
      </c>
      <c r="I65" s="253"/>
      <c r="J65" s="253"/>
      <c r="K65" s="253"/>
      <c r="L65" s="46"/>
      <c r="M65" s="33"/>
      <c r="N65" s="33"/>
      <c r="O65" s="33"/>
      <c r="P65" s="33"/>
      <c r="Q65" s="33"/>
      <c r="R65" s="33"/>
      <c r="S65" s="33" t="s">
        <v>161</v>
      </c>
      <c r="T65" s="33"/>
      <c r="U65" s="33"/>
      <c r="V65" s="33"/>
      <c r="W65" s="33"/>
      <c r="X65" s="33"/>
      <c r="Y65" s="33"/>
      <c r="Z65" s="49">
        <f t="shared" si="9"/>
        <v>1</v>
      </c>
      <c r="AA65" s="50">
        <f t="shared" si="10"/>
        <v>1</v>
      </c>
      <c r="AB65" s="51">
        <v>7.6899999999999996E-2</v>
      </c>
      <c r="AC65" s="52">
        <f t="shared" si="11"/>
        <v>7.6899999999999996E-2</v>
      </c>
    </row>
    <row r="66" spans="1:86" x14ac:dyDescent="0.3">
      <c r="A66" s="37"/>
      <c r="B66" s="252"/>
      <c r="C66" s="252"/>
      <c r="D66" s="252"/>
      <c r="E66" s="252"/>
      <c r="F66" s="252"/>
      <c r="G66" s="48" t="s">
        <v>134</v>
      </c>
      <c r="H66" s="253" t="s">
        <v>204</v>
      </c>
      <c r="I66" s="253"/>
      <c r="J66" s="253"/>
      <c r="K66" s="253"/>
      <c r="L66" s="46"/>
      <c r="M66" s="33"/>
      <c r="N66" s="33"/>
      <c r="O66" s="33"/>
      <c r="P66" s="33"/>
      <c r="Q66" s="33"/>
      <c r="R66" s="33"/>
      <c r="S66" s="33" t="s">
        <v>161</v>
      </c>
      <c r="T66" s="33"/>
      <c r="U66" s="33"/>
      <c r="V66" s="33"/>
      <c r="W66" s="33"/>
      <c r="X66" s="33"/>
      <c r="Y66" s="33"/>
      <c r="Z66" s="49">
        <f t="shared" si="9"/>
        <v>1</v>
      </c>
      <c r="AA66" s="50">
        <f t="shared" si="10"/>
        <v>1</v>
      </c>
      <c r="AB66" s="51">
        <v>7.6899999999999996E-2</v>
      </c>
      <c r="AC66" s="52">
        <f t="shared" si="11"/>
        <v>7.6899999999999996E-2</v>
      </c>
    </row>
    <row r="67" spans="1:86" x14ac:dyDescent="0.3">
      <c r="A67" s="37"/>
      <c r="B67" s="252"/>
      <c r="C67" s="252"/>
      <c r="D67" s="252"/>
      <c r="E67" s="252"/>
      <c r="F67" s="252"/>
      <c r="G67" s="48" t="s">
        <v>146</v>
      </c>
      <c r="H67" s="253" t="s">
        <v>205</v>
      </c>
      <c r="I67" s="253"/>
      <c r="J67" s="253"/>
      <c r="K67" s="253"/>
      <c r="L67" s="46"/>
      <c r="M67" s="33"/>
      <c r="N67" s="33"/>
      <c r="O67" s="33"/>
      <c r="P67" s="33"/>
      <c r="Q67" s="33"/>
      <c r="R67" s="33"/>
      <c r="S67" s="33" t="s">
        <v>161</v>
      </c>
      <c r="T67" s="33"/>
      <c r="U67" s="33"/>
      <c r="V67" s="33"/>
      <c r="W67" s="33"/>
      <c r="X67" s="33"/>
      <c r="Y67" s="33"/>
      <c r="Z67" s="49">
        <f t="shared" si="9"/>
        <v>1</v>
      </c>
      <c r="AA67" s="50">
        <f t="shared" si="10"/>
        <v>1</v>
      </c>
      <c r="AB67" s="51">
        <v>7.6899999999999996E-2</v>
      </c>
      <c r="AC67" s="52">
        <f t="shared" si="11"/>
        <v>7.6899999999999996E-2</v>
      </c>
    </row>
    <row r="68" spans="1:86" x14ac:dyDescent="0.3">
      <c r="A68" s="37"/>
      <c r="B68" s="252"/>
      <c r="C68" s="252"/>
      <c r="D68" s="252"/>
      <c r="E68" s="252"/>
      <c r="F68" s="252"/>
      <c r="G68" s="48" t="s">
        <v>150</v>
      </c>
      <c r="H68" s="253" t="s">
        <v>206</v>
      </c>
      <c r="I68" s="253"/>
      <c r="J68" s="253"/>
      <c r="K68" s="253"/>
      <c r="L68" s="46"/>
      <c r="M68" s="33"/>
      <c r="N68" s="33"/>
      <c r="O68" s="33"/>
      <c r="P68" s="33"/>
      <c r="Q68" s="33"/>
      <c r="R68" s="33"/>
      <c r="S68" s="33"/>
      <c r="T68" s="33"/>
      <c r="U68" s="33"/>
      <c r="V68" s="33"/>
      <c r="W68" s="33"/>
      <c r="X68" s="33"/>
      <c r="Y68" s="33"/>
      <c r="Z68" s="49">
        <f t="shared" si="9"/>
        <v>0</v>
      </c>
      <c r="AA68" s="50">
        <f t="shared" si="10"/>
        <v>0</v>
      </c>
      <c r="AB68" s="51">
        <v>7.6899999999999996E-2</v>
      </c>
      <c r="AC68" s="52">
        <f t="shared" si="11"/>
        <v>0</v>
      </c>
    </row>
    <row r="69" spans="1:86" x14ac:dyDescent="0.3">
      <c r="A69" s="37"/>
      <c r="B69" s="252"/>
      <c r="C69" s="252"/>
      <c r="D69" s="252"/>
      <c r="E69" s="252"/>
      <c r="F69" s="252"/>
      <c r="G69" s="48" t="s">
        <v>185</v>
      </c>
      <c r="H69" s="253" t="s">
        <v>207</v>
      </c>
      <c r="I69" s="253"/>
      <c r="J69" s="253"/>
      <c r="K69" s="253"/>
      <c r="L69" s="46"/>
      <c r="M69" s="33"/>
      <c r="N69" s="33"/>
      <c r="O69" s="33"/>
      <c r="P69" s="33"/>
      <c r="Q69" s="33"/>
      <c r="R69" s="33"/>
      <c r="S69" s="33" t="s">
        <v>161</v>
      </c>
      <c r="T69" s="33"/>
      <c r="U69" s="33"/>
      <c r="V69" s="33"/>
      <c r="W69" s="33"/>
      <c r="X69" s="33"/>
      <c r="Y69" s="33"/>
      <c r="Z69" s="49">
        <f t="shared" si="9"/>
        <v>1</v>
      </c>
      <c r="AA69" s="50">
        <f t="shared" si="10"/>
        <v>1</v>
      </c>
      <c r="AB69" s="51">
        <v>7.6899999999999996E-2</v>
      </c>
      <c r="AC69" s="52">
        <f t="shared" si="11"/>
        <v>7.6899999999999996E-2</v>
      </c>
    </row>
    <row r="70" spans="1:86" x14ac:dyDescent="0.3">
      <c r="A70" s="37"/>
      <c r="B70" s="252"/>
      <c r="C70" s="252"/>
      <c r="D70" s="252"/>
      <c r="E70" s="252"/>
      <c r="F70" s="252"/>
      <c r="G70" s="48" t="s">
        <v>187</v>
      </c>
      <c r="H70" s="253" t="s">
        <v>208</v>
      </c>
      <c r="I70" s="253"/>
      <c r="J70" s="253"/>
      <c r="K70" s="253"/>
      <c r="L70" s="46"/>
      <c r="M70" s="33"/>
      <c r="N70" s="33"/>
      <c r="O70" s="33"/>
      <c r="P70" s="33"/>
      <c r="Q70" s="33"/>
      <c r="R70" s="33"/>
      <c r="S70" s="33"/>
      <c r="T70" s="33"/>
      <c r="U70" s="33"/>
      <c r="V70" s="33"/>
      <c r="W70" s="33"/>
      <c r="X70" s="33"/>
      <c r="Y70" s="33"/>
      <c r="Z70" s="49">
        <f t="shared" si="9"/>
        <v>0</v>
      </c>
      <c r="AA70" s="50">
        <f t="shared" si="10"/>
        <v>0</v>
      </c>
      <c r="AB70" s="51">
        <v>7.6899999999999996E-2</v>
      </c>
      <c r="AC70" s="52">
        <f t="shared" si="11"/>
        <v>0</v>
      </c>
    </row>
    <row r="71" spans="1:86" x14ac:dyDescent="0.3">
      <c r="A71" s="37"/>
      <c r="B71" s="252"/>
      <c r="C71" s="252"/>
      <c r="D71" s="252"/>
      <c r="E71" s="252"/>
      <c r="F71" s="252"/>
      <c r="G71" s="48" t="s">
        <v>189</v>
      </c>
      <c r="H71" s="253" t="s">
        <v>23</v>
      </c>
      <c r="I71" s="253"/>
      <c r="J71" s="253"/>
      <c r="K71" s="253"/>
      <c r="L71" s="46"/>
      <c r="M71" s="33"/>
      <c r="N71" s="33"/>
      <c r="O71" s="33"/>
      <c r="P71" s="33"/>
      <c r="Q71" s="33"/>
      <c r="R71" s="33"/>
      <c r="S71" s="33"/>
      <c r="T71" s="33"/>
      <c r="U71" s="33"/>
      <c r="V71" s="33"/>
      <c r="W71" s="33"/>
      <c r="X71" s="33"/>
      <c r="Y71" s="33"/>
      <c r="Z71" s="49">
        <f t="shared" si="9"/>
        <v>0</v>
      </c>
      <c r="AA71" s="50">
        <f t="shared" si="10"/>
        <v>0</v>
      </c>
      <c r="AB71" s="51">
        <v>7.6899999999999996E-2</v>
      </c>
      <c r="AC71" s="52">
        <f t="shared" si="11"/>
        <v>0</v>
      </c>
    </row>
    <row r="72" spans="1:86" x14ac:dyDescent="0.3">
      <c r="A72" s="37"/>
      <c r="B72" s="252"/>
      <c r="C72" s="252"/>
      <c r="D72" s="252"/>
      <c r="E72" s="252"/>
      <c r="F72" s="252"/>
      <c r="G72" s="48" t="s">
        <v>190</v>
      </c>
      <c r="H72" s="253" t="s">
        <v>209</v>
      </c>
      <c r="I72" s="253"/>
      <c r="J72" s="253"/>
      <c r="K72" s="253"/>
      <c r="L72" s="46"/>
      <c r="M72" s="33"/>
      <c r="N72" s="33"/>
      <c r="O72" s="33"/>
      <c r="P72" s="33"/>
      <c r="Q72" s="33"/>
      <c r="R72" s="33"/>
      <c r="S72" s="33"/>
      <c r="T72" s="33"/>
      <c r="U72" s="33"/>
      <c r="V72" s="33"/>
      <c r="W72" s="33"/>
      <c r="X72" s="33"/>
      <c r="Y72" s="33"/>
      <c r="Z72" s="49">
        <f t="shared" si="9"/>
        <v>0</v>
      </c>
      <c r="AA72" s="50">
        <f t="shared" si="10"/>
        <v>0</v>
      </c>
      <c r="AB72" s="51">
        <v>7.6899999999999996E-2</v>
      </c>
      <c r="AC72" s="52">
        <f t="shared" si="11"/>
        <v>0</v>
      </c>
    </row>
    <row r="73" spans="1:86" s="30" customFormat="1" x14ac:dyDescent="0.3">
      <c r="A73" s="26"/>
      <c r="B73" s="252"/>
      <c r="C73" s="252"/>
      <c r="D73" s="252"/>
      <c r="E73" s="252"/>
      <c r="F73" s="252"/>
      <c r="G73" s="48" t="s">
        <v>210</v>
      </c>
      <c r="H73" s="253" t="s">
        <v>211</v>
      </c>
      <c r="I73" s="253"/>
      <c r="J73" s="253"/>
      <c r="K73" s="253"/>
      <c r="L73" s="46"/>
      <c r="M73" s="33"/>
      <c r="N73" s="33"/>
      <c r="O73" s="33"/>
      <c r="P73" s="33"/>
      <c r="Q73" s="33"/>
      <c r="R73" s="33"/>
      <c r="S73" s="33"/>
      <c r="T73" s="33"/>
      <c r="U73" s="33"/>
      <c r="V73" s="33"/>
      <c r="W73" s="33"/>
      <c r="X73" s="33"/>
      <c r="Y73" s="33"/>
      <c r="Z73" s="49">
        <f t="shared" si="9"/>
        <v>0</v>
      </c>
      <c r="AA73" s="50">
        <f t="shared" si="10"/>
        <v>0</v>
      </c>
      <c r="AB73" s="51">
        <v>7.6899999999999996E-2</v>
      </c>
      <c r="AC73" s="52">
        <f t="shared" si="11"/>
        <v>0</v>
      </c>
    </row>
    <row r="74" spans="1:86" s="30" customFormat="1" x14ac:dyDescent="0.3">
      <c r="A74" s="26"/>
      <c r="B74" s="252"/>
      <c r="C74" s="252"/>
      <c r="D74" s="252"/>
      <c r="E74" s="252"/>
      <c r="F74" s="252"/>
      <c r="G74" s="48" t="s">
        <v>212</v>
      </c>
      <c r="H74" s="253" t="s">
        <v>213</v>
      </c>
      <c r="I74" s="253"/>
      <c r="J74" s="253"/>
      <c r="K74" s="253"/>
      <c r="L74" s="46"/>
      <c r="M74" s="33"/>
      <c r="N74" s="33"/>
      <c r="O74" s="33"/>
      <c r="P74" s="33"/>
      <c r="Q74" s="33"/>
      <c r="R74" s="33"/>
      <c r="S74" s="33"/>
      <c r="T74" s="33"/>
      <c r="U74" s="33"/>
      <c r="V74" s="33"/>
      <c r="W74" s="33"/>
      <c r="X74" s="33"/>
      <c r="Y74" s="33"/>
      <c r="Z74" s="49">
        <f t="shared" si="9"/>
        <v>0</v>
      </c>
      <c r="AA74" s="50">
        <f t="shared" si="10"/>
        <v>0</v>
      </c>
      <c r="AB74" s="51">
        <v>7.6899999999999996E-2</v>
      </c>
      <c r="AC74" s="52">
        <f t="shared" si="11"/>
        <v>0</v>
      </c>
    </row>
    <row r="75" spans="1:86" s="30" customFormat="1" x14ac:dyDescent="0.3">
      <c r="A75" s="26"/>
      <c r="B75" s="262"/>
      <c r="C75" s="263"/>
      <c r="D75" s="263"/>
      <c r="E75" s="263"/>
      <c r="F75" s="264"/>
      <c r="G75" s="48" t="s">
        <v>214</v>
      </c>
      <c r="H75" s="253" t="s">
        <v>315</v>
      </c>
      <c r="I75" s="253"/>
      <c r="J75" s="253"/>
      <c r="K75" s="253"/>
      <c r="L75" s="46"/>
      <c r="M75" s="33"/>
      <c r="N75" s="33"/>
      <c r="O75" s="33"/>
      <c r="P75" s="33"/>
      <c r="Q75" s="33"/>
      <c r="R75" s="33"/>
      <c r="S75" s="33"/>
      <c r="T75" s="33"/>
      <c r="U75" s="33"/>
      <c r="V75" s="33"/>
      <c r="W75" s="33"/>
      <c r="X75" s="33"/>
      <c r="Y75" s="33"/>
      <c r="Z75" s="49">
        <f t="shared" ref="Z75" si="12">COUNTIF(M75:Y75,"JA")</f>
        <v>0</v>
      </c>
      <c r="AA75" s="50">
        <f t="shared" ref="AA75" si="13">Z75</f>
        <v>0</v>
      </c>
      <c r="AB75" s="51">
        <v>7.6899999999999996E-2</v>
      </c>
      <c r="AC75" s="52">
        <f t="shared" si="11"/>
        <v>0</v>
      </c>
    </row>
    <row r="76" spans="1:86" s="30" customFormat="1" x14ac:dyDescent="0.3">
      <c r="A76" s="26"/>
      <c r="B76" s="252"/>
      <c r="C76" s="252"/>
      <c r="D76" s="252"/>
      <c r="E76" s="252"/>
      <c r="F76" s="252"/>
      <c r="G76" s="48" t="s">
        <v>314</v>
      </c>
      <c r="H76" s="254" t="s">
        <v>215</v>
      </c>
      <c r="I76" s="254"/>
      <c r="J76" s="254"/>
      <c r="K76" s="254"/>
      <c r="L76" s="46"/>
      <c r="M76" s="33"/>
      <c r="N76" s="33"/>
      <c r="O76" s="33"/>
      <c r="P76" s="33"/>
      <c r="Q76" s="33"/>
      <c r="R76" s="33"/>
      <c r="S76" s="33"/>
      <c r="T76" s="33"/>
      <c r="U76" s="33"/>
      <c r="V76" s="33"/>
      <c r="W76" s="33"/>
      <c r="X76" s="33"/>
      <c r="Y76" s="33"/>
      <c r="Z76" s="49">
        <f t="shared" si="9"/>
        <v>0</v>
      </c>
      <c r="AA76" s="50">
        <f t="shared" si="10"/>
        <v>0</v>
      </c>
      <c r="AB76" s="51">
        <v>7.6899999999999996E-2</v>
      </c>
      <c r="AC76" s="52">
        <f t="shared" si="11"/>
        <v>0</v>
      </c>
    </row>
    <row r="77" spans="1:86" s="30" customFormat="1" x14ac:dyDescent="0.3">
      <c r="A77" s="26"/>
      <c r="B77" s="65"/>
      <c r="C77" s="65"/>
      <c r="D77" s="65"/>
      <c r="E77" s="65"/>
      <c r="F77" s="65"/>
      <c r="G77" s="65"/>
      <c r="H77" s="65"/>
      <c r="I77" s="65"/>
      <c r="J77" s="65"/>
      <c r="K77" s="66" t="s">
        <v>216</v>
      </c>
      <c r="Z77" s="29"/>
      <c r="AA77" s="35"/>
      <c r="AC77" s="36"/>
    </row>
    <row r="78" spans="1:86" s="30" customFormat="1" x14ac:dyDescent="0.3">
      <c r="A78" s="26"/>
      <c r="B78" s="255"/>
      <c r="C78" s="255"/>
      <c r="D78" s="255"/>
      <c r="E78" s="255"/>
      <c r="F78" s="255"/>
      <c r="G78" s="255"/>
      <c r="H78" s="255"/>
      <c r="I78" s="255"/>
      <c r="J78" s="255"/>
      <c r="K78" s="255"/>
      <c r="Z78" s="29"/>
      <c r="AA78" s="35"/>
      <c r="AC78" s="36"/>
    </row>
    <row r="79" spans="1:86" s="72" customFormat="1" x14ac:dyDescent="0.3">
      <c r="A79" s="67"/>
      <c r="B79" s="254" t="s">
        <v>217</v>
      </c>
      <c r="C79" s="254"/>
      <c r="D79" s="254"/>
      <c r="E79" s="254"/>
      <c r="F79" s="254"/>
      <c r="G79" s="254"/>
      <c r="H79" s="254"/>
      <c r="I79" s="254"/>
      <c r="J79" s="254"/>
      <c r="K79" s="254"/>
      <c r="L79" s="254"/>
      <c r="M79" s="254"/>
      <c r="N79" s="254"/>
      <c r="O79" s="254"/>
      <c r="P79" s="254"/>
      <c r="Q79" s="254"/>
      <c r="R79" s="254"/>
      <c r="S79" s="254"/>
      <c r="T79" s="254"/>
      <c r="U79" s="254"/>
      <c r="V79" s="254"/>
      <c r="W79" s="254"/>
      <c r="X79" s="254"/>
      <c r="Y79" s="254"/>
      <c r="Z79" s="68"/>
      <c r="AA79" s="69"/>
      <c r="AB79" s="70"/>
      <c r="AC79" s="71"/>
      <c r="AD79" s="70"/>
      <c r="AE79" s="70"/>
      <c r="AF79" s="70"/>
      <c r="AG79" s="70"/>
      <c r="AH79" s="70"/>
      <c r="AI79" s="70"/>
      <c r="AJ79" s="70"/>
      <c r="AK79" s="70"/>
      <c r="AL79" s="70"/>
      <c r="AM79" s="70"/>
      <c r="AN79" s="70"/>
      <c r="AO79" s="70"/>
      <c r="AP79" s="70"/>
      <c r="AQ79" s="70"/>
      <c r="AR79" s="70"/>
      <c r="AS79" s="70"/>
      <c r="AT79" s="70"/>
      <c r="AU79" s="70"/>
      <c r="AV79" s="70"/>
      <c r="AW79" s="70"/>
      <c r="AX79" s="70"/>
      <c r="AY79" s="70"/>
      <c r="AZ79" s="70"/>
      <c r="BA79" s="70"/>
      <c r="BB79" s="70"/>
      <c r="BC79" s="70"/>
      <c r="BD79" s="70"/>
      <c r="BE79" s="70"/>
      <c r="BF79" s="70"/>
      <c r="BG79" s="70"/>
      <c r="BH79" s="70"/>
      <c r="BI79" s="70"/>
      <c r="BJ79" s="70"/>
      <c r="BK79" s="70"/>
      <c r="BL79" s="70"/>
      <c r="BM79" s="70"/>
      <c r="BN79" s="70"/>
      <c r="BO79" s="70"/>
      <c r="BP79" s="70"/>
      <c r="BQ79" s="70"/>
      <c r="BR79" s="70"/>
      <c r="BS79" s="70"/>
      <c r="BT79" s="70"/>
      <c r="BU79" s="70"/>
      <c r="BV79" s="70"/>
      <c r="BW79" s="70"/>
      <c r="BX79" s="70"/>
      <c r="BY79" s="70"/>
      <c r="BZ79" s="70"/>
      <c r="CA79" s="70"/>
      <c r="CB79" s="70"/>
      <c r="CC79" s="70"/>
      <c r="CD79" s="70"/>
      <c r="CE79" s="70"/>
      <c r="CF79" s="70"/>
      <c r="CG79" s="70"/>
      <c r="CH79" s="70"/>
    </row>
    <row r="80" spans="1:86" s="72" customFormat="1" x14ac:dyDescent="0.3">
      <c r="A80" s="67"/>
      <c r="B80" s="254"/>
      <c r="C80" s="254"/>
      <c r="D80" s="254"/>
      <c r="E80" s="254"/>
      <c r="F80" s="254"/>
      <c r="G80" s="254"/>
      <c r="H80" s="254"/>
      <c r="I80" s="254"/>
      <c r="J80" s="254"/>
      <c r="K80" s="254"/>
      <c r="L80" s="254"/>
      <c r="M80" s="254"/>
      <c r="N80" s="254"/>
      <c r="O80" s="254"/>
      <c r="P80" s="254"/>
      <c r="Q80" s="254"/>
      <c r="R80" s="254"/>
      <c r="S80" s="254"/>
      <c r="T80" s="254"/>
      <c r="U80" s="254"/>
      <c r="V80" s="254"/>
      <c r="W80" s="254"/>
      <c r="X80" s="254"/>
      <c r="Y80" s="254"/>
      <c r="Z80" s="49"/>
      <c r="AA80" s="69"/>
      <c r="AB80" s="70"/>
      <c r="AC80" s="71"/>
      <c r="AD80" s="70"/>
      <c r="AE80" s="70"/>
      <c r="AF80" s="70"/>
      <c r="AG80" s="70"/>
      <c r="AH80" s="70"/>
      <c r="AI80" s="70"/>
      <c r="AJ80" s="70"/>
      <c r="AK80" s="70"/>
      <c r="AL80" s="70"/>
      <c r="AM80" s="70"/>
      <c r="AN80" s="70"/>
      <c r="AO80" s="70"/>
      <c r="AP80" s="70"/>
      <c r="AQ80" s="70"/>
      <c r="AR80" s="70"/>
      <c r="AS80" s="70"/>
      <c r="AT80" s="70"/>
      <c r="AU80" s="70"/>
      <c r="AV80" s="70"/>
      <c r="AW80" s="70"/>
      <c r="AX80" s="70"/>
      <c r="AY80" s="70"/>
      <c r="AZ80" s="70"/>
      <c r="BA80" s="70"/>
      <c r="BB80" s="70"/>
      <c r="BC80" s="70"/>
      <c r="BD80" s="70"/>
      <c r="BE80" s="70"/>
      <c r="BF80" s="70"/>
      <c r="BG80" s="70"/>
      <c r="BH80" s="70"/>
      <c r="BI80" s="70"/>
      <c r="BJ80" s="70"/>
      <c r="BK80" s="70"/>
      <c r="BL80" s="70"/>
      <c r="BM80" s="70"/>
      <c r="BN80" s="70"/>
      <c r="BO80" s="70"/>
      <c r="BP80" s="70"/>
      <c r="BQ80" s="70"/>
      <c r="BR80" s="70"/>
      <c r="BS80" s="70"/>
      <c r="BT80" s="70"/>
      <c r="BU80" s="70"/>
      <c r="BV80" s="70"/>
      <c r="BW80" s="70"/>
      <c r="BX80" s="70"/>
      <c r="BY80" s="70"/>
      <c r="BZ80" s="70"/>
      <c r="CA80" s="70"/>
      <c r="CB80" s="70"/>
      <c r="CC80" s="70"/>
      <c r="CD80" s="70"/>
      <c r="CE80" s="70"/>
      <c r="CF80" s="70"/>
      <c r="CG80" s="70"/>
      <c r="CH80" s="70"/>
    </row>
    <row r="81" spans="1:86" s="72" customFormat="1" x14ac:dyDescent="0.3">
      <c r="A81" s="67"/>
      <c r="B81" s="254"/>
      <c r="C81" s="254"/>
      <c r="D81" s="254"/>
      <c r="E81" s="254"/>
      <c r="F81" s="254"/>
      <c r="G81" s="254"/>
      <c r="H81" s="254"/>
      <c r="I81" s="254"/>
      <c r="J81" s="254"/>
      <c r="K81" s="254"/>
      <c r="L81" s="254"/>
      <c r="M81" s="254"/>
      <c r="N81" s="254"/>
      <c r="O81" s="254"/>
      <c r="P81" s="254"/>
      <c r="Q81" s="254"/>
      <c r="R81" s="254"/>
      <c r="S81" s="254"/>
      <c r="T81" s="254"/>
      <c r="U81" s="254"/>
      <c r="V81" s="254"/>
      <c r="W81" s="254"/>
      <c r="X81" s="254"/>
      <c r="Y81" s="254"/>
      <c r="Z81" s="49"/>
      <c r="AA81" s="69"/>
      <c r="AB81" s="70"/>
      <c r="AC81" s="71"/>
      <c r="AD81" s="70"/>
      <c r="AE81" s="70"/>
      <c r="AF81" s="70"/>
      <c r="AG81" s="70"/>
      <c r="AH81" s="70"/>
      <c r="AI81" s="70"/>
      <c r="AJ81" s="70"/>
      <c r="AK81" s="70"/>
      <c r="AL81" s="70"/>
      <c r="AM81" s="70"/>
      <c r="AN81" s="70"/>
      <c r="AO81" s="70"/>
      <c r="AP81" s="70"/>
      <c r="AQ81" s="70"/>
      <c r="AR81" s="70"/>
      <c r="AS81" s="70"/>
      <c r="AT81" s="70"/>
      <c r="AU81" s="70"/>
      <c r="AV81" s="70"/>
      <c r="AW81" s="70"/>
      <c r="AX81" s="70"/>
      <c r="AY81" s="70"/>
      <c r="AZ81" s="70"/>
      <c r="BA81" s="70"/>
      <c r="BB81" s="70"/>
      <c r="BC81" s="70"/>
      <c r="BD81" s="70"/>
      <c r="BE81" s="70"/>
      <c r="BF81" s="70"/>
      <c r="BG81" s="70"/>
      <c r="BH81" s="70"/>
      <c r="BI81" s="70"/>
      <c r="BJ81" s="70"/>
      <c r="BK81" s="70"/>
      <c r="BL81" s="70"/>
      <c r="BM81" s="70"/>
      <c r="BN81" s="70"/>
      <c r="BO81" s="70"/>
      <c r="BP81" s="70"/>
      <c r="BQ81" s="70"/>
      <c r="BR81" s="70"/>
      <c r="BS81" s="70"/>
      <c r="BT81" s="70"/>
      <c r="BU81" s="70"/>
      <c r="BV81" s="70"/>
      <c r="BW81" s="70"/>
      <c r="BX81" s="70"/>
      <c r="BY81" s="70"/>
      <c r="BZ81" s="70"/>
      <c r="CA81" s="70"/>
      <c r="CB81" s="70"/>
      <c r="CC81" s="70"/>
      <c r="CD81" s="70"/>
      <c r="CE81" s="70"/>
      <c r="CF81" s="70"/>
      <c r="CG81" s="70"/>
      <c r="CH81" s="70"/>
    </row>
    <row r="82" spans="1:86" s="72" customFormat="1" x14ac:dyDescent="0.3">
      <c r="A82" s="67"/>
      <c r="B82" s="254"/>
      <c r="C82" s="254"/>
      <c r="D82" s="254"/>
      <c r="E82" s="254"/>
      <c r="F82" s="254"/>
      <c r="G82" s="254"/>
      <c r="H82" s="254"/>
      <c r="I82" s="254"/>
      <c r="J82" s="254"/>
      <c r="K82" s="254"/>
      <c r="L82" s="254"/>
      <c r="M82" s="254"/>
      <c r="N82" s="254"/>
      <c r="O82" s="254"/>
      <c r="P82" s="254"/>
      <c r="Q82" s="254"/>
      <c r="R82" s="254"/>
      <c r="S82" s="254"/>
      <c r="T82" s="254"/>
      <c r="U82" s="254"/>
      <c r="V82" s="254"/>
      <c r="W82" s="254"/>
      <c r="X82" s="254"/>
      <c r="Y82" s="254"/>
      <c r="Z82" s="49"/>
      <c r="AA82" s="69"/>
      <c r="AB82" s="70"/>
      <c r="AC82" s="71"/>
      <c r="AD82" s="70"/>
      <c r="AE82" s="70"/>
      <c r="AF82" s="70"/>
      <c r="AG82" s="70"/>
      <c r="AH82" s="70"/>
      <c r="AI82" s="70"/>
      <c r="AJ82" s="70"/>
      <c r="AK82" s="70"/>
      <c r="AL82" s="70"/>
      <c r="AM82" s="70"/>
      <c r="AN82" s="70"/>
      <c r="AO82" s="70"/>
      <c r="AP82" s="70"/>
      <c r="AQ82" s="70"/>
      <c r="AR82" s="70"/>
      <c r="AS82" s="70"/>
      <c r="AT82" s="70"/>
      <c r="AU82" s="70"/>
      <c r="AV82" s="70"/>
      <c r="AW82" s="70"/>
      <c r="AX82" s="70"/>
      <c r="AY82" s="70"/>
      <c r="AZ82" s="70"/>
      <c r="BA82" s="70"/>
      <c r="BB82" s="70"/>
      <c r="BC82" s="70"/>
      <c r="BD82" s="70"/>
      <c r="BE82" s="70"/>
      <c r="BF82" s="70"/>
      <c r="BG82" s="70"/>
      <c r="BH82" s="70"/>
      <c r="BI82" s="70"/>
      <c r="BJ82" s="70"/>
      <c r="BK82" s="70"/>
      <c r="BL82" s="70"/>
      <c r="BM82" s="70"/>
      <c r="BN82" s="70"/>
      <c r="BO82" s="70"/>
      <c r="BP82" s="70"/>
      <c r="BQ82" s="70"/>
      <c r="BR82" s="70"/>
      <c r="BS82" s="70"/>
      <c r="BT82" s="70"/>
      <c r="BU82" s="70"/>
      <c r="BV82" s="70"/>
      <c r="BW82" s="70"/>
      <c r="BX82" s="70"/>
      <c r="BY82" s="70"/>
      <c r="BZ82" s="70"/>
      <c r="CA82" s="70"/>
      <c r="CB82" s="70"/>
      <c r="CC82" s="70"/>
      <c r="CD82" s="70"/>
      <c r="CE82" s="70"/>
      <c r="CF82" s="70"/>
      <c r="CG82" s="70"/>
      <c r="CH82" s="70"/>
    </row>
    <row r="83" spans="1:86" s="72" customFormat="1" x14ac:dyDescent="0.3">
      <c r="A83" s="67"/>
      <c r="B83" s="254"/>
      <c r="C83" s="254"/>
      <c r="D83" s="254"/>
      <c r="E83" s="254"/>
      <c r="F83" s="254"/>
      <c r="G83" s="254"/>
      <c r="H83" s="254"/>
      <c r="I83" s="254"/>
      <c r="J83" s="254"/>
      <c r="K83" s="254"/>
      <c r="L83" s="254"/>
      <c r="M83" s="254"/>
      <c r="N83" s="254"/>
      <c r="O83" s="254"/>
      <c r="P83" s="254"/>
      <c r="Q83" s="254"/>
      <c r="R83" s="254"/>
      <c r="S83" s="254"/>
      <c r="T83" s="254"/>
      <c r="U83" s="254"/>
      <c r="V83" s="254"/>
      <c r="W83" s="254"/>
      <c r="X83" s="254"/>
      <c r="Y83" s="254"/>
      <c r="Z83" s="49"/>
      <c r="AA83" s="69"/>
      <c r="AB83" s="70"/>
      <c r="AC83" s="71"/>
      <c r="AD83" s="70"/>
      <c r="AE83" s="70"/>
      <c r="AF83" s="70"/>
      <c r="AG83" s="70"/>
      <c r="AH83" s="70"/>
      <c r="AI83" s="70"/>
      <c r="AJ83" s="70"/>
      <c r="AK83" s="70"/>
      <c r="AL83" s="70"/>
      <c r="AM83" s="70"/>
      <c r="AN83" s="70"/>
      <c r="AO83" s="70"/>
      <c r="AP83" s="70"/>
      <c r="AQ83" s="70"/>
      <c r="AR83" s="70"/>
      <c r="AS83" s="70"/>
      <c r="AT83" s="70"/>
      <c r="AU83" s="70"/>
      <c r="AV83" s="70"/>
      <c r="AW83" s="70"/>
      <c r="AX83" s="70"/>
      <c r="AY83" s="70"/>
      <c r="AZ83" s="70"/>
      <c r="BA83" s="70"/>
      <c r="BB83" s="70"/>
      <c r="BC83" s="70"/>
      <c r="BD83" s="70"/>
      <c r="BE83" s="70"/>
      <c r="BF83" s="70"/>
      <c r="BG83" s="70"/>
      <c r="BH83" s="70"/>
      <c r="BI83" s="70"/>
      <c r="BJ83" s="70"/>
      <c r="BK83" s="70"/>
      <c r="BL83" s="70"/>
      <c r="BM83" s="70"/>
      <c r="BN83" s="70"/>
      <c r="BO83" s="70"/>
      <c r="BP83" s="70"/>
      <c r="BQ83" s="70"/>
      <c r="BR83" s="70"/>
      <c r="BS83" s="70"/>
      <c r="BT83" s="70"/>
      <c r="BU83" s="70"/>
      <c r="BV83" s="70"/>
      <c r="BW83" s="70"/>
      <c r="BX83" s="70"/>
      <c r="BY83" s="70"/>
      <c r="BZ83" s="70"/>
      <c r="CA83" s="70"/>
      <c r="CB83" s="70"/>
      <c r="CC83" s="70"/>
      <c r="CD83" s="70"/>
      <c r="CE83" s="70"/>
      <c r="CF83" s="70"/>
      <c r="CG83" s="70"/>
      <c r="CH83" s="70"/>
    </row>
    <row r="84" spans="1:86" s="72" customFormat="1" x14ac:dyDescent="0.3">
      <c r="A84" s="67"/>
      <c r="B84" s="254"/>
      <c r="C84" s="254"/>
      <c r="D84" s="254"/>
      <c r="E84" s="254"/>
      <c r="F84" s="254"/>
      <c r="G84" s="254"/>
      <c r="H84" s="254"/>
      <c r="I84" s="254"/>
      <c r="J84" s="254"/>
      <c r="K84" s="254"/>
      <c r="L84" s="254"/>
      <c r="M84" s="254"/>
      <c r="N84" s="254"/>
      <c r="O84" s="254"/>
      <c r="P84" s="254"/>
      <c r="Q84" s="254"/>
      <c r="R84" s="254"/>
      <c r="S84" s="254"/>
      <c r="T84" s="254"/>
      <c r="U84" s="254"/>
      <c r="V84" s="254"/>
      <c r="W84" s="254"/>
      <c r="X84" s="254"/>
      <c r="Y84" s="254"/>
      <c r="Z84" s="49"/>
      <c r="AA84" s="69"/>
      <c r="AB84" s="70"/>
      <c r="AC84" s="71"/>
      <c r="AD84" s="70"/>
      <c r="AE84" s="70"/>
      <c r="AF84" s="70"/>
      <c r="AG84" s="70"/>
      <c r="AH84" s="70"/>
      <c r="AI84" s="70"/>
      <c r="AJ84" s="70"/>
      <c r="AK84" s="70"/>
      <c r="AL84" s="70"/>
      <c r="AM84" s="70"/>
      <c r="AN84" s="70"/>
      <c r="AO84" s="70"/>
      <c r="AP84" s="70"/>
      <c r="AQ84" s="70"/>
      <c r="AR84" s="70"/>
      <c r="AS84" s="70"/>
      <c r="AT84" s="70"/>
      <c r="AU84" s="70"/>
      <c r="AV84" s="70"/>
      <c r="AW84" s="70"/>
      <c r="AX84" s="70"/>
      <c r="AY84" s="70"/>
      <c r="AZ84" s="70"/>
      <c r="BA84" s="70"/>
      <c r="BB84" s="70"/>
      <c r="BC84" s="70"/>
      <c r="BD84" s="70"/>
      <c r="BE84" s="70"/>
      <c r="BF84" s="70"/>
      <c r="BG84" s="70"/>
      <c r="BH84" s="70"/>
      <c r="BI84" s="70"/>
      <c r="BJ84" s="70"/>
      <c r="BK84" s="70"/>
      <c r="BL84" s="70"/>
      <c r="BM84" s="70"/>
      <c r="BN84" s="70"/>
      <c r="BO84" s="70"/>
      <c r="BP84" s="70"/>
      <c r="BQ84" s="70"/>
      <c r="BR84" s="70"/>
      <c r="BS84" s="70"/>
      <c r="BT84" s="70"/>
      <c r="BU84" s="70"/>
      <c r="BV84" s="70"/>
      <c r="BW84" s="70"/>
      <c r="BX84" s="70"/>
      <c r="BY84" s="70"/>
      <c r="BZ84" s="70"/>
      <c r="CA84" s="70"/>
      <c r="CB84" s="70"/>
      <c r="CC84" s="70"/>
      <c r="CD84" s="70"/>
      <c r="CE84" s="70"/>
      <c r="CF84" s="70"/>
      <c r="CG84" s="70"/>
      <c r="CH84" s="70"/>
    </row>
    <row r="85" spans="1:86" s="73" customFormat="1" x14ac:dyDescent="0.3">
      <c r="A85" s="67"/>
      <c r="Z85" s="74"/>
      <c r="AA85" s="69"/>
      <c r="AB85" s="70"/>
      <c r="AC85" s="71"/>
      <c r="AD85" s="70"/>
      <c r="AE85" s="70"/>
      <c r="AF85" s="70"/>
      <c r="AG85" s="70"/>
      <c r="AH85" s="70"/>
      <c r="AI85" s="70"/>
      <c r="AJ85" s="70"/>
      <c r="AK85" s="70"/>
      <c r="AL85" s="70"/>
      <c r="AM85" s="70"/>
      <c r="AN85" s="70"/>
      <c r="AO85" s="70"/>
      <c r="AP85" s="70"/>
      <c r="AQ85" s="70"/>
      <c r="AR85" s="70"/>
      <c r="AS85" s="70"/>
      <c r="AT85" s="70"/>
      <c r="AU85" s="70"/>
      <c r="AV85" s="70"/>
      <c r="AW85" s="70"/>
      <c r="AX85" s="70"/>
      <c r="AY85" s="70"/>
      <c r="AZ85" s="70"/>
      <c r="BA85" s="70"/>
      <c r="BB85" s="70"/>
      <c r="BC85" s="70"/>
      <c r="BD85" s="70"/>
      <c r="BE85" s="70"/>
      <c r="BF85" s="70"/>
      <c r="BG85" s="70"/>
      <c r="BH85" s="70"/>
      <c r="BI85" s="70"/>
      <c r="BJ85" s="70"/>
      <c r="BK85" s="70"/>
      <c r="BL85" s="70"/>
      <c r="BM85" s="70"/>
      <c r="BN85" s="70"/>
      <c r="BO85" s="70"/>
      <c r="BP85" s="70"/>
      <c r="BQ85" s="70"/>
      <c r="BR85" s="70"/>
      <c r="BS85" s="70"/>
      <c r="BT85" s="70"/>
      <c r="BU85" s="70"/>
      <c r="BV85" s="70"/>
      <c r="BW85" s="70"/>
      <c r="BX85" s="70"/>
      <c r="BY85" s="70"/>
      <c r="BZ85" s="70"/>
      <c r="CA85" s="70"/>
      <c r="CB85" s="70"/>
      <c r="CC85" s="70"/>
      <c r="CD85" s="70"/>
      <c r="CE85" s="70"/>
      <c r="CF85" s="70"/>
      <c r="CG85" s="70"/>
      <c r="CH85" s="70"/>
    </row>
    <row r="86" spans="1:86" s="73" customFormat="1" x14ac:dyDescent="0.3">
      <c r="A86" s="67"/>
      <c r="Z86" s="74"/>
      <c r="AA86" s="69"/>
      <c r="AB86" s="70"/>
      <c r="AC86" s="71"/>
      <c r="AD86" s="70"/>
      <c r="AE86" s="70"/>
      <c r="AF86" s="70"/>
      <c r="AG86" s="70"/>
      <c r="AH86" s="70"/>
      <c r="AI86" s="70"/>
      <c r="AJ86" s="70"/>
      <c r="AK86" s="70"/>
      <c r="AL86" s="70"/>
      <c r="AM86" s="70"/>
      <c r="AN86" s="70"/>
      <c r="AO86" s="70"/>
      <c r="AP86" s="70"/>
      <c r="AQ86" s="70"/>
      <c r="AR86" s="70"/>
      <c r="AS86" s="70"/>
      <c r="AT86" s="70"/>
      <c r="AU86" s="70"/>
      <c r="AV86" s="70"/>
      <c r="AW86" s="70"/>
      <c r="AX86" s="70"/>
      <c r="AY86" s="70"/>
      <c r="AZ86" s="70"/>
      <c r="BA86" s="70"/>
      <c r="BB86" s="70"/>
      <c r="BC86" s="70"/>
      <c r="BD86" s="70"/>
      <c r="BE86" s="70"/>
      <c r="BF86" s="70"/>
      <c r="BG86" s="70"/>
      <c r="BH86" s="70"/>
      <c r="BI86" s="70"/>
      <c r="BJ86" s="70"/>
      <c r="BK86" s="70"/>
      <c r="BL86" s="70"/>
      <c r="BM86" s="70"/>
      <c r="BN86" s="70"/>
      <c r="BO86" s="70"/>
      <c r="BP86" s="70"/>
      <c r="BQ86" s="70"/>
      <c r="BR86" s="70"/>
      <c r="BS86" s="70"/>
      <c r="BT86" s="70"/>
      <c r="BU86" s="70"/>
      <c r="BV86" s="70"/>
      <c r="BW86" s="70"/>
      <c r="BX86" s="70"/>
      <c r="BY86" s="70"/>
      <c r="BZ86" s="70"/>
      <c r="CA86" s="70"/>
      <c r="CB86" s="70"/>
      <c r="CC86" s="70"/>
      <c r="CD86" s="70"/>
      <c r="CE86" s="70"/>
      <c r="CF86" s="70"/>
      <c r="CG86" s="70"/>
      <c r="CH86" s="70"/>
    </row>
    <row r="87" spans="1:86" s="73" customFormat="1" x14ac:dyDescent="0.3">
      <c r="A87" s="67"/>
      <c r="Z87" s="74"/>
      <c r="AA87" s="69"/>
      <c r="AB87" s="70"/>
      <c r="AC87" s="71"/>
      <c r="AD87" s="70"/>
      <c r="AE87" s="70"/>
      <c r="AF87" s="70"/>
      <c r="AG87" s="70"/>
      <c r="AH87" s="70"/>
      <c r="AI87" s="70"/>
      <c r="AJ87" s="70"/>
      <c r="AK87" s="70"/>
      <c r="AL87" s="70"/>
      <c r="AM87" s="70"/>
      <c r="AN87" s="70"/>
      <c r="AO87" s="70"/>
      <c r="AP87" s="70"/>
      <c r="AQ87" s="70"/>
      <c r="AR87" s="70"/>
      <c r="AS87" s="70"/>
      <c r="AT87" s="70"/>
      <c r="AU87" s="70"/>
      <c r="AV87" s="70"/>
      <c r="AW87" s="70"/>
      <c r="AX87" s="70"/>
      <c r="AY87" s="70"/>
      <c r="AZ87" s="70"/>
      <c r="BA87" s="70"/>
      <c r="BB87" s="70"/>
      <c r="BC87" s="70"/>
      <c r="BD87" s="70"/>
      <c r="BE87" s="70"/>
      <c r="BF87" s="70"/>
      <c r="BG87" s="70"/>
      <c r="BH87" s="70"/>
      <c r="BI87" s="70"/>
      <c r="BJ87" s="70"/>
      <c r="BK87" s="70"/>
      <c r="BL87" s="70"/>
      <c r="BM87" s="70"/>
      <c r="BN87" s="70"/>
      <c r="BO87" s="70"/>
      <c r="BP87" s="70"/>
      <c r="BQ87" s="70"/>
      <c r="BR87" s="70"/>
      <c r="BS87" s="70"/>
      <c r="BT87" s="70"/>
      <c r="BU87" s="70"/>
      <c r="BV87" s="70"/>
      <c r="BW87" s="70"/>
      <c r="BX87" s="70"/>
      <c r="BY87" s="70"/>
      <c r="BZ87" s="70"/>
      <c r="CA87" s="70"/>
      <c r="CB87" s="70"/>
      <c r="CC87" s="70"/>
      <c r="CD87" s="70"/>
      <c r="CE87" s="70"/>
      <c r="CF87" s="70"/>
      <c r="CG87" s="70"/>
      <c r="CH87" s="70"/>
    </row>
    <row r="88" spans="1:86" s="47" customFormat="1" x14ac:dyDescent="0.3">
      <c r="A88" s="26"/>
      <c r="Z88" s="29"/>
      <c r="AA88" s="35"/>
      <c r="AB88" s="30"/>
      <c r="AC88" s="36"/>
      <c r="AD88" s="30"/>
      <c r="AE88" s="30"/>
      <c r="AF88" s="30"/>
      <c r="AG88" s="30"/>
      <c r="AH88" s="30"/>
      <c r="AI88" s="30"/>
      <c r="AJ88" s="30"/>
      <c r="AK88" s="30"/>
      <c r="AL88" s="30"/>
      <c r="AM88" s="30"/>
      <c r="AN88" s="30"/>
      <c r="AO88" s="30"/>
      <c r="AP88" s="30"/>
      <c r="AQ88" s="30"/>
      <c r="AR88" s="30"/>
      <c r="AS88" s="30"/>
      <c r="AT88" s="30"/>
      <c r="AU88" s="30"/>
      <c r="AV88" s="30"/>
      <c r="AW88" s="30"/>
      <c r="AX88" s="30"/>
      <c r="AY88" s="30"/>
      <c r="AZ88" s="30"/>
      <c r="BA88" s="30"/>
      <c r="BB88" s="30"/>
      <c r="BC88" s="30"/>
      <c r="BD88" s="30"/>
      <c r="BE88" s="30"/>
      <c r="BF88" s="30"/>
      <c r="BG88" s="30"/>
      <c r="BH88" s="30"/>
      <c r="BI88" s="30"/>
      <c r="BJ88" s="30"/>
      <c r="BK88" s="30"/>
      <c r="BL88" s="30"/>
      <c r="BM88" s="30"/>
      <c r="BN88" s="30"/>
      <c r="BO88" s="30"/>
      <c r="BP88" s="30"/>
      <c r="BQ88" s="30"/>
      <c r="BR88" s="30"/>
      <c r="BS88" s="30"/>
      <c r="BT88" s="30"/>
      <c r="BU88" s="30"/>
      <c r="BV88" s="30"/>
      <c r="BW88" s="30"/>
      <c r="BX88" s="30"/>
      <c r="BY88" s="30"/>
      <c r="BZ88" s="30"/>
      <c r="CA88" s="30"/>
      <c r="CB88" s="30"/>
      <c r="CC88" s="30"/>
      <c r="CD88" s="30"/>
      <c r="CE88" s="30"/>
      <c r="CF88" s="30"/>
      <c r="CG88" s="30"/>
      <c r="CH88" s="30"/>
    </row>
    <row r="89" spans="1:86" s="47" customFormat="1" x14ac:dyDescent="0.3">
      <c r="A89" s="26"/>
      <c r="Z89" s="29"/>
      <c r="AA89" s="35"/>
      <c r="AB89" s="30"/>
      <c r="AC89" s="36"/>
      <c r="AD89" s="30"/>
      <c r="AE89" s="30"/>
      <c r="AF89" s="30"/>
      <c r="AG89" s="30"/>
      <c r="AH89" s="30"/>
      <c r="AI89" s="30"/>
      <c r="AJ89" s="30"/>
      <c r="AK89" s="30"/>
      <c r="AL89" s="30"/>
      <c r="AM89" s="30"/>
      <c r="AN89" s="30"/>
      <c r="AO89" s="30"/>
      <c r="AP89" s="30"/>
      <c r="AQ89" s="30"/>
      <c r="AR89" s="30"/>
      <c r="AS89" s="30"/>
      <c r="AT89" s="30"/>
      <c r="AU89" s="30"/>
      <c r="AV89" s="30"/>
      <c r="AW89" s="30"/>
      <c r="AX89" s="30"/>
      <c r="AY89" s="30"/>
      <c r="AZ89" s="30"/>
      <c r="BA89" s="30"/>
      <c r="BB89" s="30"/>
      <c r="BC89" s="30"/>
      <c r="BD89" s="30"/>
      <c r="BE89" s="30"/>
      <c r="BF89" s="30"/>
      <c r="BG89" s="30"/>
      <c r="BH89" s="30"/>
      <c r="BI89" s="30"/>
      <c r="BJ89" s="30"/>
      <c r="BK89" s="30"/>
      <c r="BL89" s="30"/>
      <c r="BM89" s="30"/>
      <c r="BN89" s="30"/>
      <c r="BO89" s="30"/>
      <c r="BP89" s="30"/>
      <c r="BQ89" s="30"/>
      <c r="BR89" s="30"/>
      <c r="BS89" s="30"/>
      <c r="BT89" s="30"/>
      <c r="BU89" s="30"/>
      <c r="BV89" s="30"/>
      <c r="BW89" s="30"/>
      <c r="BX89" s="30"/>
      <c r="BY89" s="30"/>
      <c r="BZ89" s="30"/>
      <c r="CA89" s="30"/>
      <c r="CB89" s="30"/>
      <c r="CC89" s="30"/>
      <c r="CD89" s="30"/>
      <c r="CE89" s="30"/>
      <c r="CF89" s="30"/>
      <c r="CG89" s="30"/>
      <c r="CH89" s="30"/>
    </row>
    <row r="90" spans="1:86" s="47" customFormat="1" x14ac:dyDescent="0.3">
      <c r="A90" s="26"/>
      <c r="Z90" s="29"/>
      <c r="AA90" s="35"/>
      <c r="AB90" s="30"/>
      <c r="AC90" s="36"/>
      <c r="AD90" s="30"/>
      <c r="AE90" s="30"/>
      <c r="AF90" s="30"/>
      <c r="AG90" s="30"/>
      <c r="AH90" s="30"/>
      <c r="AI90" s="30"/>
      <c r="AJ90" s="30"/>
      <c r="AK90" s="30"/>
      <c r="AL90" s="30"/>
      <c r="AM90" s="30"/>
      <c r="AN90" s="30"/>
      <c r="AO90" s="30"/>
      <c r="AP90" s="30"/>
      <c r="AQ90" s="30"/>
      <c r="AR90" s="30"/>
      <c r="AS90" s="30"/>
      <c r="AT90" s="30"/>
      <c r="AU90" s="30"/>
      <c r="AV90" s="30"/>
      <c r="AW90" s="30"/>
      <c r="AX90" s="30"/>
      <c r="AY90" s="30"/>
      <c r="AZ90" s="30"/>
      <c r="BA90" s="30"/>
      <c r="BB90" s="30"/>
      <c r="BC90" s="30"/>
      <c r="BD90" s="30"/>
      <c r="BE90" s="30"/>
      <c r="BF90" s="30"/>
      <c r="BG90" s="30"/>
      <c r="BH90" s="30"/>
      <c r="BI90" s="30"/>
      <c r="BJ90" s="30"/>
      <c r="BK90" s="30"/>
      <c r="BL90" s="30"/>
      <c r="BM90" s="30"/>
      <c r="BN90" s="30"/>
      <c r="BO90" s="30"/>
      <c r="BP90" s="30"/>
      <c r="BQ90" s="30"/>
      <c r="BR90" s="30"/>
      <c r="BS90" s="30"/>
      <c r="BT90" s="30"/>
      <c r="BU90" s="30"/>
      <c r="BV90" s="30"/>
      <c r="BW90" s="30"/>
      <c r="BX90" s="30"/>
      <c r="BY90" s="30"/>
      <c r="BZ90" s="30"/>
      <c r="CA90" s="30"/>
      <c r="CB90" s="30"/>
      <c r="CC90" s="30"/>
      <c r="CD90" s="30"/>
      <c r="CE90" s="30"/>
      <c r="CF90" s="30"/>
      <c r="CG90" s="30"/>
      <c r="CH90" s="30"/>
    </row>
    <row r="91" spans="1:86" s="47" customFormat="1" x14ac:dyDescent="0.3">
      <c r="A91" s="26"/>
      <c r="Z91" s="29"/>
      <c r="AA91" s="35"/>
      <c r="AB91" s="30"/>
      <c r="AC91" s="36"/>
      <c r="AD91" s="30"/>
      <c r="AE91" s="30"/>
      <c r="AF91" s="30"/>
      <c r="AG91" s="30"/>
      <c r="AH91" s="30"/>
      <c r="AI91" s="30"/>
      <c r="AJ91" s="30"/>
      <c r="AK91" s="30"/>
      <c r="AL91" s="30"/>
      <c r="AM91" s="30"/>
      <c r="AN91" s="30"/>
      <c r="AO91" s="30"/>
      <c r="AP91" s="30"/>
      <c r="AQ91" s="30"/>
      <c r="AR91" s="30"/>
      <c r="AS91" s="30"/>
      <c r="AT91" s="30"/>
      <c r="AU91" s="30"/>
      <c r="AV91" s="30"/>
      <c r="AW91" s="30"/>
      <c r="AX91" s="30"/>
      <c r="AY91" s="30"/>
      <c r="AZ91" s="30"/>
      <c r="BA91" s="30"/>
      <c r="BB91" s="30"/>
      <c r="BC91" s="30"/>
      <c r="BD91" s="30"/>
      <c r="BE91" s="30"/>
      <c r="BF91" s="30"/>
      <c r="BG91" s="30"/>
      <c r="BH91" s="30"/>
      <c r="BI91" s="30"/>
      <c r="BJ91" s="30"/>
      <c r="BK91" s="30"/>
      <c r="BL91" s="30"/>
      <c r="BM91" s="30"/>
      <c r="BN91" s="30"/>
      <c r="BO91" s="30"/>
      <c r="BP91" s="30"/>
      <c r="BQ91" s="30"/>
      <c r="BR91" s="30"/>
      <c r="BS91" s="30"/>
      <c r="BT91" s="30"/>
      <c r="BU91" s="30"/>
      <c r="BV91" s="30"/>
      <c r="BW91" s="30"/>
      <c r="BX91" s="30"/>
      <c r="BY91" s="30"/>
      <c r="BZ91" s="30"/>
      <c r="CA91" s="30"/>
      <c r="CB91" s="30"/>
      <c r="CC91" s="30"/>
      <c r="CD91" s="30"/>
      <c r="CE91" s="30"/>
      <c r="CF91" s="30"/>
      <c r="CG91" s="30"/>
      <c r="CH91" s="30"/>
    </row>
    <row r="92" spans="1:86" s="47" customFormat="1" x14ac:dyDescent="0.3">
      <c r="A92" s="26"/>
      <c r="Z92" s="29"/>
      <c r="AA92" s="35"/>
      <c r="AB92" s="30"/>
      <c r="AC92" s="36"/>
      <c r="AD92" s="30"/>
      <c r="AE92" s="30"/>
      <c r="AF92" s="30"/>
      <c r="AG92" s="30"/>
      <c r="AH92" s="30"/>
      <c r="AI92" s="30"/>
      <c r="AJ92" s="30"/>
      <c r="AK92" s="30"/>
      <c r="AL92" s="30"/>
      <c r="AM92" s="30"/>
      <c r="AN92" s="30"/>
      <c r="AO92" s="30"/>
      <c r="AP92" s="30"/>
      <c r="AQ92" s="30"/>
      <c r="AR92" s="30"/>
      <c r="AS92" s="30"/>
      <c r="AT92" s="30"/>
      <c r="AU92" s="30"/>
      <c r="AV92" s="30"/>
      <c r="AW92" s="30"/>
      <c r="AX92" s="30"/>
      <c r="AY92" s="30"/>
      <c r="AZ92" s="30"/>
      <c r="BA92" s="30"/>
      <c r="BB92" s="30"/>
      <c r="BC92" s="30"/>
      <c r="BD92" s="30"/>
      <c r="BE92" s="30"/>
      <c r="BF92" s="30"/>
      <c r="BG92" s="30"/>
      <c r="BH92" s="30"/>
      <c r="BI92" s="30"/>
      <c r="BJ92" s="30"/>
      <c r="BK92" s="30"/>
      <c r="BL92" s="30"/>
      <c r="BM92" s="30"/>
      <c r="BN92" s="30"/>
      <c r="BO92" s="30"/>
      <c r="BP92" s="30"/>
      <c r="BQ92" s="30"/>
      <c r="BR92" s="30"/>
      <c r="BS92" s="30"/>
      <c r="BT92" s="30"/>
      <c r="BU92" s="30"/>
      <c r="BV92" s="30"/>
      <c r="BW92" s="30"/>
      <c r="BX92" s="30"/>
      <c r="BY92" s="30"/>
      <c r="BZ92" s="30"/>
      <c r="CA92" s="30"/>
      <c r="CB92" s="30"/>
      <c r="CC92" s="30"/>
      <c r="CD92" s="30"/>
      <c r="CE92" s="30"/>
      <c r="CF92" s="30"/>
      <c r="CG92" s="30"/>
      <c r="CH92" s="30"/>
    </row>
    <row r="93" spans="1:86" s="47" customFormat="1" x14ac:dyDescent="0.3">
      <c r="A93" s="26"/>
      <c r="Z93" s="29"/>
      <c r="AA93" s="35"/>
      <c r="AB93" s="30"/>
      <c r="AC93" s="36"/>
      <c r="AD93" s="30"/>
      <c r="AE93" s="30"/>
      <c r="AF93" s="30"/>
      <c r="AG93" s="30"/>
      <c r="AH93" s="30"/>
      <c r="AI93" s="30"/>
      <c r="AJ93" s="30"/>
      <c r="AK93" s="30"/>
      <c r="AL93" s="30"/>
      <c r="AM93" s="30"/>
      <c r="AN93" s="30"/>
      <c r="AO93" s="30"/>
      <c r="AP93" s="30"/>
      <c r="AQ93" s="30"/>
      <c r="AR93" s="30"/>
      <c r="AS93" s="30"/>
      <c r="AT93" s="30"/>
      <c r="AU93" s="30"/>
      <c r="AV93" s="30"/>
      <c r="AW93" s="30"/>
      <c r="AX93" s="30"/>
      <c r="AY93" s="30"/>
      <c r="AZ93" s="30"/>
      <c r="BA93" s="30"/>
      <c r="BB93" s="30"/>
      <c r="BC93" s="30"/>
      <c r="BD93" s="30"/>
      <c r="BE93" s="30"/>
      <c r="BF93" s="30"/>
      <c r="BG93" s="30"/>
      <c r="BH93" s="30"/>
      <c r="BI93" s="30"/>
      <c r="BJ93" s="30"/>
      <c r="BK93" s="30"/>
      <c r="BL93" s="30"/>
      <c r="BM93" s="30"/>
      <c r="BN93" s="30"/>
      <c r="BO93" s="30"/>
      <c r="BP93" s="30"/>
      <c r="BQ93" s="30"/>
      <c r="BR93" s="30"/>
      <c r="BS93" s="30"/>
      <c r="BT93" s="30"/>
      <c r="BU93" s="30"/>
      <c r="BV93" s="30"/>
      <c r="BW93" s="30"/>
      <c r="BX93" s="30"/>
      <c r="BY93" s="30"/>
      <c r="BZ93" s="30"/>
      <c r="CA93" s="30"/>
      <c r="CB93" s="30"/>
      <c r="CC93" s="30"/>
      <c r="CD93" s="30"/>
      <c r="CE93" s="30"/>
      <c r="CF93" s="30"/>
      <c r="CG93" s="30"/>
      <c r="CH93" s="30"/>
    </row>
    <row r="94" spans="1:86" s="47" customFormat="1" x14ac:dyDescent="0.3">
      <c r="A94" s="26"/>
      <c r="Z94" s="29"/>
      <c r="AA94" s="35"/>
      <c r="AB94" s="30"/>
      <c r="AC94" s="36"/>
      <c r="AD94" s="30"/>
      <c r="AE94" s="30"/>
      <c r="AF94" s="30"/>
      <c r="AG94" s="30"/>
      <c r="AH94" s="30"/>
      <c r="AI94" s="30"/>
      <c r="AJ94" s="30"/>
      <c r="AK94" s="30"/>
      <c r="AL94" s="30"/>
      <c r="AM94" s="30"/>
      <c r="AN94" s="30"/>
      <c r="AO94" s="30"/>
      <c r="AP94" s="30"/>
      <c r="AQ94" s="30"/>
      <c r="AR94" s="30"/>
      <c r="AS94" s="30"/>
      <c r="AT94" s="30"/>
      <c r="AU94" s="30"/>
      <c r="AV94" s="30"/>
      <c r="AW94" s="30"/>
      <c r="AX94" s="30"/>
      <c r="AY94" s="30"/>
      <c r="AZ94" s="30"/>
      <c r="BA94" s="30"/>
      <c r="BB94" s="30"/>
      <c r="BC94" s="30"/>
      <c r="BD94" s="30"/>
      <c r="BE94" s="30"/>
      <c r="BF94" s="30"/>
      <c r="BG94" s="30"/>
      <c r="BH94" s="30"/>
      <c r="BI94" s="30"/>
      <c r="BJ94" s="30"/>
      <c r="BK94" s="30"/>
      <c r="BL94" s="30"/>
      <c r="BM94" s="30"/>
      <c r="BN94" s="30"/>
      <c r="BO94" s="30"/>
      <c r="BP94" s="30"/>
      <c r="BQ94" s="30"/>
      <c r="BR94" s="30"/>
      <c r="BS94" s="30"/>
      <c r="BT94" s="30"/>
      <c r="BU94" s="30"/>
      <c r="BV94" s="30"/>
      <c r="BW94" s="30"/>
      <c r="BX94" s="30"/>
      <c r="BY94" s="30"/>
      <c r="BZ94" s="30"/>
      <c r="CA94" s="30"/>
      <c r="CB94" s="30"/>
      <c r="CC94" s="30"/>
      <c r="CD94" s="30"/>
      <c r="CE94" s="30"/>
      <c r="CF94" s="30"/>
      <c r="CG94" s="30"/>
      <c r="CH94" s="30"/>
    </row>
    <row r="95" spans="1:86" s="47" customFormat="1" x14ac:dyDescent="0.3">
      <c r="A95" s="26"/>
      <c r="Z95" s="29"/>
      <c r="AA95" s="35"/>
      <c r="AB95" s="30"/>
      <c r="AC95" s="36"/>
      <c r="AD95" s="30"/>
      <c r="AE95" s="30"/>
      <c r="AF95" s="30"/>
      <c r="AG95" s="30"/>
      <c r="AH95" s="30"/>
      <c r="AI95" s="30"/>
      <c r="AJ95" s="30"/>
      <c r="AK95" s="30"/>
      <c r="AL95" s="30"/>
      <c r="AM95" s="30"/>
      <c r="AN95" s="30"/>
      <c r="AO95" s="30"/>
      <c r="AP95" s="30"/>
      <c r="AQ95" s="30"/>
      <c r="AR95" s="30"/>
      <c r="AS95" s="30"/>
      <c r="AT95" s="30"/>
      <c r="AU95" s="30"/>
      <c r="AV95" s="30"/>
      <c r="AW95" s="30"/>
      <c r="AX95" s="30"/>
      <c r="AY95" s="30"/>
      <c r="AZ95" s="30"/>
      <c r="BA95" s="30"/>
      <c r="BB95" s="30"/>
      <c r="BC95" s="30"/>
      <c r="BD95" s="30"/>
      <c r="BE95" s="30"/>
      <c r="BF95" s="30"/>
      <c r="BG95" s="30"/>
      <c r="BH95" s="30"/>
      <c r="BI95" s="30"/>
      <c r="BJ95" s="30"/>
      <c r="BK95" s="30"/>
      <c r="BL95" s="30"/>
      <c r="BM95" s="30"/>
      <c r="BN95" s="30"/>
      <c r="BO95" s="30"/>
      <c r="BP95" s="30"/>
      <c r="BQ95" s="30"/>
      <c r="BR95" s="30"/>
      <c r="BS95" s="30"/>
      <c r="BT95" s="30"/>
      <c r="BU95" s="30"/>
      <c r="BV95" s="30"/>
      <c r="BW95" s="30"/>
      <c r="BX95" s="30"/>
      <c r="BY95" s="30"/>
      <c r="BZ95" s="30"/>
      <c r="CA95" s="30"/>
      <c r="CB95" s="30"/>
      <c r="CC95" s="30"/>
      <c r="CD95" s="30"/>
      <c r="CE95" s="30"/>
      <c r="CF95" s="30"/>
      <c r="CG95" s="30"/>
      <c r="CH95" s="30"/>
    </row>
    <row r="96" spans="1:86" s="47" customFormat="1" x14ac:dyDescent="0.3">
      <c r="A96" s="26"/>
      <c r="Z96" s="29"/>
      <c r="AA96" s="35"/>
      <c r="AB96" s="30"/>
      <c r="AC96" s="36"/>
      <c r="AD96" s="30"/>
      <c r="AE96" s="30"/>
      <c r="AF96" s="30"/>
      <c r="AG96" s="30"/>
      <c r="AH96" s="30"/>
      <c r="AI96" s="30"/>
      <c r="AJ96" s="30"/>
      <c r="AK96" s="30"/>
      <c r="AL96" s="30"/>
      <c r="AM96" s="30"/>
      <c r="AN96" s="30"/>
      <c r="AO96" s="30"/>
      <c r="AP96" s="30"/>
      <c r="AQ96" s="30"/>
      <c r="AR96" s="30"/>
      <c r="AS96" s="30"/>
      <c r="AT96" s="30"/>
      <c r="AU96" s="30"/>
      <c r="AV96" s="30"/>
      <c r="AW96" s="30"/>
      <c r="AX96" s="30"/>
      <c r="AY96" s="30"/>
      <c r="AZ96" s="30"/>
      <c r="BA96" s="30"/>
      <c r="BB96" s="30"/>
      <c r="BC96" s="30"/>
      <c r="BD96" s="30"/>
      <c r="BE96" s="30"/>
      <c r="BF96" s="30"/>
      <c r="BG96" s="30"/>
      <c r="BH96" s="30"/>
      <c r="BI96" s="30"/>
      <c r="BJ96" s="30"/>
      <c r="BK96" s="30"/>
      <c r="BL96" s="30"/>
      <c r="BM96" s="30"/>
      <c r="BN96" s="30"/>
      <c r="BO96" s="30"/>
      <c r="BP96" s="30"/>
      <c r="BQ96" s="30"/>
      <c r="BR96" s="30"/>
      <c r="BS96" s="30"/>
      <c r="BT96" s="30"/>
      <c r="BU96" s="30"/>
      <c r="BV96" s="30"/>
      <c r="BW96" s="30"/>
      <c r="BX96" s="30"/>
      <c r="BY96" s="30"/>
      <c r="BZ96" s="30"/>
      <c r="CA96" s="30"/>
      <c r="CB96" s="30"/>
      <c r="CC96" s="30"/>
      <c r="CD96" s="30"/>
      <c r="CE96" s="30"/>
      <c r="CF96" s="30"/>
      <c r="CG96" s="30"/>
      <c r="CH96" s="30"/>
    </row>
    <row r="97" spans="1:86" s="47" customFormat="1" x14ac:dyDescent="0.3">
      <c r="A97" s="26"/>
      <c r="Z97" s="29"/>
      <c r="AA97" s="35"/>
      <c r="AB97" s="30"/>
      <c r="AC97" s="36"/>
      <c r="AD97" s="30"/>
      <c r="AE97" s="30"/>
      <c r="AF97" s="30"/>
      <c r="AG97" s="30"/>
      <c r="AH97" s="30"/>
      <c r="AI97" s="30"/>
      <c r="AJ97" s="30"/>
      <c r="AK97" s="30"/>
      <c r="AL97" s="30"/>
      <c r="AM97" s="30"/>
      <c r="AN97" s="30"/>
      <c r="AO97" s="30"/>
      <c r="AP97" s="30"/>
      <c r="AQ97" s="30"/>
      <c r="AR97" s="30"/>
      <c r="AS97" s="30"/>
      <c r="AT97" s="30"/>
      <c r="AU97" s="30"/>
      <c r="AV97" s="30"/>
      <c r="AW97" s="30"/>
      <c r="AX97" s="30"/>
      <c r="AY97" s="30"/>
      <c r="AZ97" s="30"/>
      <c r="BA97" s="30"/>
      <c r="BB97" s="30"/>
      <c r="BC97" s="30"/>
      <c r="BD97" s="30"/>
      <c r="BE97" s="30"/>
      <c r="BF97" s="30"/>
      <c r="BG97" s="30"/>
      <c r="BH97" s="30"/>
      <c r="BI97" s="30"/>
      <c r="BJ97" s="30"/>
      <c r="BK97" s="30"/>
      <c r="BL97" s="30"/>
      <c r="BM97" s="30"/>
      <c r="BN97" s="30"/>
      <c r="BO97" s="30"/>
      <c r="BP97" s="30"/>
      <c r="BQ97" s="30"/>
      <c r="BR97" s="30"/>
      <c r="BS97" s="30"/>
      <c r="BT97" s="30"/>
      <c r="BU97" s="30"/>
      <c r="BV97" s="30"/>
      <c r="BW97" s="30"/>
      <c r="BX97" s="30"/>
      <c r="BY97" s="30"/>
      <c r="BZ97" s="30"/>
      <c r="CA97" s="30"/>
      <c r="CB97" s="30"/>
      <c r="CC97" s="30"/>
      <c r="CD97" s="30"/>
      <c r="CE97" s="30"/>
      <c r="CF97" s="30"/>
      <c r="CG97" s="30"/>
      <c r="CH97" s="30"/>
    </row>
    <row r="98" spans="1:86" s="47" customFormat="1" x14ac:dyDescent="0.3">
      <c r="A98" s="26"/>
      <c r="Z98" s="29"/>
      <c r="AA98" s="35"/>
      <c r="AB98" s="30"/>
      <c r="AC98" s="36"/>
      <c r="AD98" s="30"/>
      <c r="AE98" s="30"/>
      <c r="AF98" s="30"/>
      <c r="AG98" s="30"/>
      <c r="AH98" s="30"/>
      <c r="AI98" s="30"/>
      <c r="AJ98" s="30"/>
      <c r="AK98" s="30"/>
      <c r="AL98" s="30"/>
      <c r="AM98" s="30"/>
      <c r="AN98" s="30"/>
      <c r="AO98" s="30"/>
      <c r="AP98" s="30"/>
      <c r="AQ98" s="30"/>
      <c r="AR98" s="30"/>
      <c r="AS98" s="30"/>
      <c r="AT98" s="30"/>
      <c r="AU98" s="30"/>
      <c r="AV98" s="30"/>
      <c r="AW98" s="30"/>
      <c r="AX98" s="30"/>
      <c r="AY98" s="30"/>
      <c r="AZ98" s="30"/>
      <c r="BA98" s="30"/>
      <c r="BB98" s="30"/>
      <c r="BC98" s="30"/>
      <c r="BD98" s="30"/>
      <c r="BE98" s="30"/>
      <c r="BF98" s="30"/>
      <c r="BG98" s="30"/>
      <c r="BH98" s="30"/>
      <c r="BI98" s="30"/>
      <c r="BJ98" s="30"/>
      <c r="BK98" s="30"/>
      <c r="BL98" s="30"/>
      <c r="BM98" s="30"/>
      <c r="BN98" s="30"/>
      <c r="BO98" s="30"/>
      <c r="BP98" s="30"/>
      <c r="BQ98" s="30"/>
      <c r="BR98" s="30"/>
      <c r="BS98" s="30"/>
      <c r="BT98" s="30"/>
      <c r="BU98" s="30"/>
      <c r="BV98" s="30"/>
      <c r="BW98" s="30"/>
      <c r="BX98" s="30"/>
      <c r="BY98" s="30"/>
      <c r="BZ98" s="30"/>
      <c r="CA98" s="30"/>
      <c r="CB98" s="30"/>
      <c r="CC98" s="30"/>
      <c r="CD98" s="30"/>
      <c r="CE98" s="30"/>
      <c r="CF98" s="30"/>
      <c r="CG98" s="30"/>
      <c r="CH98" s="30"/>
    </row>
    <row r="99" spans="1:86" s="47" customFormat="1" x14ac:dyDescent="0.3">
      <c r="A99" s="26"/>
      <c r="Z99" s="29"/>
      <c r="AA99" s="35"/>
      <c r="AB99" s="30"/>
      <c r="AC99" s="36"/>
      <c r="AD99" s="30"/>
      <c r="AE99" s="30"/>
      <c r="AF99" s="30"/>
      <c r="AG99" s="30"/>
      <c r="AH99" s="30"/>
      <c r="AI99" s="30"/>
      <c r="AJ99" s="30"/>
      <c r="AK99" s="30"/>
      <c r="AL99" s="30"/>
      <c r="AM99" s="30"/>
      <c r="AN99" s="30"/>
      <c r="AO99" s="30"/>
      <c r="AP99" s="30"/>
      <c r="AQ99" s="30"/>
      <c r="AR99" s="30"/>
      <c r="AS99" s="30"/>
      <c r="AT99" s="30"/>
      <c r="AU99" s="30"/>
      <c r="AV99" s="30"/>
      <c r="AW99" s="30"/>
      <c r="AX99" s="30"/>
      <c r="AY99" s="30"/>
      <c r="AZ99" s="30"/>
      <c r="BA99" s="30"/>
      <c r="BB99" s="30"/>
      <c r="BC99" s="30"/>
      <c r="BD99" s="30"/>
      <c r="BE99" s="30"/>
      <c r="BF99" s="30"/>
      <c r="BG99" s="30"/>
      <c r="BH99" s="30"/>
      <c r="BI99" s="30"/>
      <c r="BJ99" s="30"/>
      <c r="BK99" s="30"/>
      <c r="BL99" s="30"/>
      <c r="BM99" s="30"/>
      <c r="BN99" s="30"/>
      <c r="BO99" s="30"/>
      <c r="BP99" s="30"/>
      <c r="BQ99" s="30"/>
      <c r="BR99" s="30"/>
      <c r="BS99" s="30"/>
      <c r="BT99" s="30"/>
      <c r="BU99" s="30"/>
      <c r="BV99" s="30"/>
      <c r="BW99" s="30"/>
      <c r="BX99" s="30"/>
      <c r="BY99" s="30"/>
      <c r="BZ99" s="30"/>
      <c r="CA99" s="30"/>
      <c r="CB99" s="30"/>
      <c r="CC99" s="30"/>
      <c r="CD99" s="30"/>
      <c r="CE99" s="30"/>
      <c r="CF99" s="30"/>
      <c r="CG99" s="30"/>
      <c r="CH99" s="30"/>
    </row>
    <row r="100" spans="1:86" s="47" customFormat="1" x14ac:dyDescent="0.3">
      <c r="A100" s="26"/>
      <c r="Z100" s="29"/>
      <c r="AA100" s="35"/>
      <c r="AB100" s="30"/>
      <c r="AC100" s="36"/>
      <c r="AD100" s="30"/>
      <c r="AE100" s="30"/>
      <c r="AF100" s="30"/>
      <c r="AG100" s="30"/>
      <c r="AH100" s="30"/>
      <c r="AI100" s="30"/>
      <c r="AJ100" s="30"/>
      <c r="AK100" s="30"/>
      <c r="AL100" s="30"/>
      <c r="AM100" s="30"/>
      <c r="AN100" s="30"/>
      <c r="AO100" s="30"/>
      <c r="AP100" s="30"/>
      <c r="AQ100" s="30"/>
      <c r="AR100" s="30"/>
      <c r="AS100" s="30"/>
      <c r="AT100" s="30"/>
      <c r="AU100" s="30"/>
      <c r="AV100" s="30"/>
      <c r="AW100" s="30"/>
      <c r="AX100" s="30"/>
      <c r="AY100" s="30"/>
      <c r="AZ100" s="30"/>
      <c r="BA100" s="30"/>
      <c r="BB100" s="30"/>
      <c r="BC100" s="30"/>
      <c r="BD100" s="30"/>
      <c r="BE100" s="30"/>
      <c r="BF100" s="30"/>
      <c r="BG100" s="30"/>
      <c r="BH100" s="30"/>
      <c r="BI100" s="30"/>
      <c r="BJ100" s="30"/>
      <c r="BK100" s="30"/>
      <c r="BL100" s="30"/>
      <c r="BM100" s="30"/>
      <c r="BN100" s="30"/>
      <c r="BO100" s="30"/>
      <c r="BP100" s="30"/>
      <c r="BQ100" s="30"/>
      <c r="BR100" s="30"/>
      <c r="BS100" s="30"/>
      <c r="BT100" s="30"/>
      <c r="BU100" s="30"/>
      <c r="BV100" s="30"/>
      <c r="BW100" s="30"/>
      <c r="BX100" s="30"/>
      <c r="BY100" s="30"/>
      <c r="BZ100" s="30"/>
      <c r="CA100" s="30"/>
      <c r="CB100" s="30"/>
      <c r="CC100" s="30"/>
      <c r="CD100" s="30"/>
      <c r="CE100" s="30"/>
      <c r="CF100" s="30"/>
      <c r="CG100" s="30"/>
      <c r="CH100" s="30"/>
    </row>
    <row r="101" spans="1:86" s="47" customFormat="1" x14ac:dyDescent="0.3">
      <c r="A101" s="26"/>
      <c r="Z101" s="29"/>
      <c r="AA101" s="35"/>
      <c r="AB101" s="30"/>
      <c r="AC101" s="36"/>
      <c r="AD101" s="30"/>
      <c r="AE101" s="30"/>
      <c r="AF101" s="30"/>
      <c r="AG101" s="30"/>
      <c r="AH101" s="30"/>
      <c r="AI101" s="30"/>
      <c r="AJ101" s="30"/>
      <c r="AK101" s="30"/>
      <c r="AL101" s="30"/>
      <c r="AM101" s="30"/>
      <c r="AN101" s="30"/>
      <c r="AO101" s="30"/>
      <c r="AP101" s="30"/>
      <c r="AQ101" s="30"/>
      <c r="AR101" s="30"/>
      <c r="AS101" s="30"/>
      <c r="AT101" s="30"/>
      <c r="AU101" s="30"/>
      <c r="AV101" s="30"/>
      <c r="AW101" s="30"/>
      <c r="AX101" s="30"/>
      <c r="AY101" s="30"/>
      <c r="AZ101" s="30"/>
      <c r="BA101" s="30"/>
      <c r="BB101" s="30"/>
      <c r="BC101" s="30"/>
      <c r="BD101" s="30"/>
      <c r="BE101" s="30"/>
      <c r="BF101" s="30"/>
      <c r="BG101" s="30"/>
      <c r="BH101" s="30"/>
      <c r="BI101" s="30"/>
      <c r="BJ101" s="30"/>
      <c r="BK101" s="30"/>
      <c r="BL101" s="30"/>
      <c r="BM101" s="30"/>
      <c r="BN101" s="30"/>
      <c r="BO101" s="30"/>
      <c r="BP101" s="30"/>
      <c r="BQ101" s="30"/>
      <c r="BR101" s="30"/>
      <c r="BS101" s="30"/>
      <c r="BT101" s="30"/>
      <c r="BU101" s="30"/>
      <c r="BV101" s="30"/>
      <c r="BW101" s="30"/>
      <c r="BX101" s="30"/>
      <c r="BY101" s="30"/>
      <c r="BZ101" s="30"/>
      <c r="CA101" s="30"/>
      <c r="CB101" s="30"/>
      <c r="CC101" s="30"/>
      <c r="CD101" s="30"/>
      <c r="CE101" s="30"/>
      <c r="CF101" s="30"/>
      <c r="CG101" s="30"/>
      <c r="CH101" s="30"/>
    </row>
    <row r="102" spans="1:86" s="47" customFormat="1" x14ac:dyDescent="0.3">
      <c r="A102" s="26"/>
      <c r="Z102" s="29"/>
      <c r="AA102" s="35"/>
      <c r="AB102" s="30"/>
      <c r="AC102" s="36"/>
      <c r="AD102" s="30"/>
      <c r="AE102" s="30"/>
      <c r="AF102" s="30"/>
      <c r="AG102" s="30"/>
      <c r="AH102" s="30"/>
      <c r="AI102" s="30"/>
      <c r="AJ102" s="30"/>
      <c r="AK102" s="30"/>
      <c r="AL102" s="30"/>
      <c r="AM102" s="30"/>
      <c r="AN102" s="30"/>
      <c r="AO102" s="30"/>
      <c r="AP102" s="30"/>
      <c r="AQ102" s="30"/>
      <c r="AR102" s="30"/>
      <c r="AS102" s="30"/>
      <c r="AT102" s="30"/>
      <c r="AU102" s="30"/>
      <c r="AV102" s="30"/>
      <c r="AW102" s="30"/>
      <c r="AX102" s="30"/>
      <c r="AY102" s="30"/>
      <c r="AZ102" s="30"/>
      <c r="BA102" s="30"/>
      <c r="BB102" s="30"/>
      <c r="BC102" s="30"/>
      <c r="BD102" s="30"/>
      <c r="BE102" s="30"/>
      <c r="BF102" s="30"/>
      <c r="BG102" s="30"/>
      <c r="BH102" s="30"/>
      <c r="BI102" s="30"/>
      <c r="BJ102" s="30"/>
      <c r="BK102" s="30"/>
      <c r="BL102" s="30"/>
      <c r="BM102" s="30"/>
      <c r="BN102" s="30"/>
      <c r="BO102" s="30"/>
      <c r="BP102" s="30"/>
      <c r="BQ102" s="30"/>
      <c r="BR102" s="30"/>
      <c r="BS102" s="30"/>
      <c r="BT102" s="30"/>
      <c r="BU102" s="30"/>
      <c r="BV102" s="30"/>
      <c r="BW102" s="30"/>
      <c r="BX102" s="30"/>
      <c r="BY102" s="30"/>
      <c r="BZ102" s="30"/>
      <c r="CA102" s="30"/>
      <c r="CB102" s="30"/>
      <c r="CC102" s="30"/>
      <c r="CD102" s="30"/>
      <c r="CE102" s="30"/>
      <c r="CF102" s="30"/>
      <c r="CG102" s="30"/>
      <c r="CH102" s="30"/>
    </row>
    <row r="103" spans="1:86" s="47" customFormat="1" x14ac:dyDescent="0.3">
      <c r="A103" s="26"/>
      <c r="Z103" s="29"/>
      <c r="AA103" s="35"/>
      <c r="AB103" s="30"/>
      <c r="AC103" s="36"/>
      <c r="AD103" s="30"/>
      <c r="AE103" s="30"/>
      <c r="AF103" s="30"/>
      <c r="AG103" s="30"/>
      <c r="AH103" s="30"/>
      <c r="AI103" s="30"/>
      <c r="AJ103" s="30"/>
      <c r="AK103" s="30"/>
      <c r="AL103" s="30"/>
      <c r="AM103" s="30"/>
      <c r="AN103" s="30"/>
      <c r="AO103" s="30"/>
      <c r="AP103" s="30"/>
      <c r="AQ103" s="30"/>
      <c r="AR103" s="30"/>
      <c r="AS103" s="30"/>
      <c r="AT103" s="30"/>
      <c r="AU103" s="30"/>
      <c r="AV103" s="30"/>
      <c r="AW103" s="30"/>
      <c r="AX103" s="30"/>
      <c r="AY103" s="30"/>
      <c r="AZ103" s="30"/>
      <c r="BA103" s="30"/>
      <c r="BB103" s="30"/>
      <c r="BC103" s="30"/>
      <c r="BD103" s="30"/>
      <c r="BE103" s="30"/>
      <c r="BF103" s="30"/>
      <c r="BG103" s="30"/>
      <c r="BH103" s="30"/>
      <c r="BI103" s="30"/>
      <c r="BJ103" s="30"/>
      <c r="BK103" s="30"/>
      <c r="BL103" s="30"/>
      <c r="BM103" s="30"/>
      <c r="BN103" s="30"/>
      <c r="BO103" s="30"/>
      <c r="BP103" s="30"/>
      <c r="BQ103" s="30"/>
      <c r="BR103" s="30"/>
      <c r="BS103" s="30"/>
      <c r="BT103" s="30"/>
      <c r="BU103" s="30"/>
      <c r="BV103" s="30"/>
      <c r="BW103" s="30"/>
      <c r="BX103" s="30"/>
      <c r="BY103" s="30"/>
      <c r="BZ103" s="30"/>
      <c r="CA103" s="30"/>
      <c r="CB103" s="30"/>
      <c r="CC103" s="30"/>
      <c r="CD103" s="30"/>
      <c r="CE103" s="30"/>
      <c r="CF103" s="30"/>
      <c r="CG103" s="30"/>
      <c r="CH103" s="30"/>
    </row>
    <row r="104" spans="1:86" s="47" customFormat="1" x14ac:dyDescent="0.3">
      <c r="A104" s="26"/>
      <c r="Z104" s="29"/>
      <c r="AA104" s="35"/>
      <c r="AB104" s="30"/>
      <c r="AC104" s="36"/>
      <c r="AD104" s="30"/>
      <c r="AE104" s="30"/>
      <c r="AF104" s="30"/>
      <c r="AG104" s="30"/>
      <c r="AH104" s="30"/>
      <c r="AI104" s="30"/>
      <c r="AJ104" s="30"/>
      <c r="AK104" s="30"/>
      <c r="AL104" s="30"/>
      <c r="AM104" s="30"/>
      <c r="AN104" s="30"/>
      <c r="AO104" s="30"/>
      <c r="AP104" s="30"/>
      <c r="AQ104" s="30"/>
      <c r="AR104" s="30"/>
      <c r="AS104" s="30"/>
      <c r="AT104" s="30"/>
      <c r="AU104" s="30"/>
      <c r="AV104" s="30"/>
      <c r="AW104" s="30"/>
      <c r="AX104" s="30"/>
      <c r="AY104" s="30"/>
      <c r="AZ104" s="30"/>
      <c r="BA104" s="30"/>
      <c r="BB104" s="30"/>
      <c r="BC104" s="30"/>
      <c r="BD104" s="30"/>
      <c r="BE104" s="30"/>
      <c r="BF104" s="30"/>
      <c r="BG104" s="30"/>
      <c r="BH104" s="30"/>
      <c r="BI104" s="30"/>
      <c r="BJ104" s="30"/>
      <c r="BK104" s="30"/>
      <c r="BL104" s="30"/>
      <c r="BM104" s="30"/>
      <c r="BN104" s="30"/>
      <c r="BO104" s="30"/>
      <c r="BP104" s="30"/>
      <c r="BQ104" s="30"/>
      <c r="BR104" s="30"/>
      <c r="BS104" s="30"/>
      <c r="BT104" s="30"/>
      <c r="BU104" s="30"/>
      <c r="BV104" s="30"/>
      <c r="BW104" s="30"/>
      <c r="BX104" s="30"/>
      <c r="BY104" s="30"/>
      <c r="BZ104" s="30"/>
      <c r="CA104" s="30"/>
      <c r="CB104" s="30"/>
      <c r="CC104" s="30"/>
      <c r="CD104" s="30"/>
      <c r="CE104" s="30"/>
      <c r="CF104" s="30"/>
      <c r="CG104" s="30"/>
      <c r="CH104" s="30"/>
    </row>
    <row r="105" spans="1:86" s="47" customFormat="1" x14ac:dyDescent="0.3">
      <c r="A105" s="26"/>
      <c r="Z105" s="29"/>
      <c r="AA105" s="35"/>
      <c r="AB105" s="30"/>
      <c r="AC105" s="36"/>
      <c r="AD105" s="30"/>
      <c r="AE105" s="30"/>
      <c r="AF105" s="30"/>
      <c r="AG105" s="30"/>
      <c r="AH105" s="30"/>
      <c r="AI105" s="30"/>
      <c r="AJ105" s="30"/>
      <c r="AK105" s="30"/>
      <c r="AL105" s="30"/>
      <c r="AM105" s="30"/>
      <c r="AN105" s="30"/>
      <c r="AO105" s="30"/>
      <c r="AP105" s="30"/>
      <c r="AQ105" s="30"/>
      <c r="AR105" s="30"/>
      <c r="AS105" s="30"/>
      <c r="AT105" s="30"/>
      <c r="AU105" s="30"/>
      <c r="AV105" s="30"/>
      <c r="AW105" s="30"/>
      <c r="AX105" s="30"/>
      <c r="AY105" s="30"/>
      <c r="AZ105" s="30"/>
      <c r="BA105" s="30"/>
      <c r="BB105" s="30"/>
      <c r="BC105" s="30"/>
      <c r="BD105" s="30"/>
      <c r="BE105" s="30"/>
      <c r="BF105" s="30"/>
      <c r="BG105" s="30"/>
      <c r="BH105" s="30"/>
      <c r="BI105" s="30"/>
      <c r="BJ105" s="30"/>
      <c r="BK105" s="30"/>
      <c r="BL105" s="30"/>
      <c r="BM105" s="30"/>
      <c r="BN105" s="30"/>
      <c r="BO105" s="30"/>
      <c r="BP105" s="30"/>
      <c r="BQ105" s="30"/>
      <c r="BR105" s="30"/>
      <c r="BS105" s="30"/>
      <c r="BT105" s="30"/>
      <c r="BU105" s="30"/>
      <c r="BV105" s="30"/>
      <c r="BW105" s="30"/>
      <c r="BX105" s="30"/>
      <c r="BY105" s="30"/>
      <c r="BZ105" s="30"/>
      <c r="CA105" s="30"/>
      <c r="CB105" s="30"/>
      <c r="CC105" s="30"/>
      <c r="CD105" s="30"/>
      <c r="CE105" s="30"/>
      <c r="CF105" s="30"/>
      <c r="CG105" s="30"/>
      <c r="CH105" s="30"/>
    </row>
    <row r="106" spans="1:86" s="47" customFormat="1" x14ac:dyDescent="0.3">
      <c r="A106" s="26"/>
      <c r="Z106" s="29"/>
      <c r="AA106" s="35"/>
      <c r="AB106" s="30"/>
      <c r="AC106" s="36"/>
      <c r="AD106" s="30"/>
      <c r="AE106" s="30"/>
      <c r="AF106" s="30"/>
      <c r="AG106" s="30"/>
      <c r="AH106" s="30"/>
      <c r="AI106" s="30"/>
      <c r="AJ106" s="30"/>
      <c r="AK106" s="30"/>
      <c r="AL106" s="30"/>
      <c r="AM106" s="30"/>
      <c r="AN106" s="30"/>
      <c r="AO106" s="30"/>
      <c r="AP106" s="30"/>
      <c r="AQ106" s="30"/>
      <c r="AR106" s="30"/>
      <c r="AS106" s="30"/>
      <c r="AT106" s="30"/>
      <c r="AU106" s="30"/>
      <c r="AV106" s="30"/>
      <c r="AW106" s="30"/>
      <c r="AX106" s="30"/>
      <c r="AY106" s="30"/>
      <c r="AZ106" s="30"/>
      <c r="BA106" s="30"/>
      <c r="BB106" s="30"/>
      <c r="BC106" s="30"/>
      <c r="BD106" s="30"/>
      <c r="BE106" s="30"/>
      <c r="BF106" s="30"/>
      <c r="BG106" s="30"/>
      <c r="BH106" s="30"/>
      <c r="BI106" s="30"/>
      <c r="BJ106" s="30"/>
      <c r="BK106" s="30"/>
      <c r="BL106" s="30"/>
      <c r="BM106" s="30"/>
      <c r="BN106" s="30"/>
      <c r="BO106" s="30"/>
      <c r="BP106" s="30"/>
      <c r="BQ106" s="30"/>
      <c r="BR106" s="30"/>
      <c r="BS106" s="30"/>
      <c r="BT106" s="30"/>
      <c r="BU106" s="30"/>
      <c r="BV106" s="30"/>
      <c r="BW106" s="30"/>
      <c r="BX106" s="30"/>
      <c r="BY106" s="30"/>
      <c r="BZ106" s="30"/>
      <c r="CA106" s="30"/>
      <c r="CB106" s="30"/>
      <c r="CC106" s="30"/>
      <c r="CD106" s="30"/>
      <c r="CE106" s="30"/>
      <c r="CF106" s="30"/>
      <c r="CG106" s="30"/>
      <c r="CH106" s="30"/>
    </row>
    <row r="107" spans="1:86" s="47" customFormat="1" x14ac:dyDescent="0.3">
      <c r="A107" s="26"/>
      <c r="Z107" s="29"/>
      <c r="AA107" s="35"/>
      <c r="AB107" s="30"/>
      <c r="AC107" s="36"/>
      <c r="AD107" s="30"/>
      <c r="AE107" s="30"/>
      <c r="AF107" s="30"/>
      <c r="AG107" s="30"/>
      <c r="AH107" s="30"/>
      <c r="AI107" s="30"/>
      <c r="AJ107" s="30"/>
      <c r="AK107" s="30"/>
      <c r="AL107" s="30"/>
      <c r="AM107" s="30"/>
      <c r="AN107" s="30"/>
      <c r="AO107" s="30"/>
      <c r="AP107" s="30"/>
      <c r="AQ107" s="30"/>
      <c r="AR107" s="30"/>
      <c r="AS107" s="30"/>
      <c r="AT107" s="30"/>
      <c r="AU107" s="30"/>
      <c r="AV107" s="30"/>
      <c r="AW107" s="30"/>
      <c r="AX107" s="30"/>
      <c r="AY107" s="30"/>
      <c r="AZ107" s="30"/>
      <c r="BA107" s="30"/>
      <c r="BB107" s="30"/>
      <c r="BC107" s="30"/>
      <c r="BD107" s="30"/>
      <c r="BE107" s="30"/>
      <c r="BF107" s="30"/>
      <c r="BG107" s="30"/>
      <c r="BH107" s="30"/>
      <c r="BI107" s="30"/>
      <c r="BJ107" s="30"/>
      <c r="BK107" s="30"/>
      <c r="BL107" s="30"/>
      <c r="BM107" s="30"/>
      <c r="BN107" s="30"/>
      <c r="BO107" s="30"/>
      <c r="BP107" s="30"/>
      <c r="BQ107" s="30"/>
      <c r="BR107" s="30"/>
      <c r="BS107" s="30"/>
      <c r="BT107" s="30"/>
      <c r="BU107" s="30"/>
      <c r="BV107" s="30"/>
      <c r="BW107" s="30"/>
      <c r="BX107" s="30"/>
      <c r="BY107" s="30"/>
      <c r="BZ107" s="30"/>
      <c r="CA107" s="30"/>
      <c r="CB107" s="30"/>
      <c r="CC107" s="30"/>
      <c r="CD107" s="30"/>
      <c r="CE107" s="30"/>
      <c r="CF107" s="30"/>
      <c r="CG107" s="30"/>
      <c r="CH107" s="30"/>
    </row>
    <row r="108" spans="1:86" s="47" customFormat="1" x14ac:dyDescent="0.3">
      <c r="A108" s="26"/>
      <c r="Z108" s="29"/>
      <c r="AA108" s="35"/>
      <c r="AB108" s="30"/>
      <c r="AC108" s="36"/>
      <c r="AD108" s="30"/>
      <c r="AE108" s="30"/>
      <c r="AF108" s="30"/>
      <c r="AG108" s="30"/>
      <c r="AH108" s="30"/>
      <c r="AI108" s="30"/>
      <c r="AJ108" s="30"/>
      <c r="AK108" s="30"/>
      <c r="AL108" s="30"/>
      <c r="AM108" s="30"/>
      <c r="AN108" s="30"/>
      <c r="AO108" s="30"/>
      <c r="AP108" s="30"/>
      <c r="AQ108" s="30"/>
      <c r="AR108" s="30"/>
      <c r="AS108" s="30"/>
      <c r="AT108" s="30"/>
      <c r="AU108" s="30"/>
      <c r="AV108" s="30"/>
      <c r="AW108" s="30"/>
      <c r="AX108" s="30"/>
      <c r="AY108" s="30"/>
      <c r="AZ108" s="30"/>
      <c r="BA108" s="30"/>
      <c r="BB108" s="30"/>
      <c r="BC108" s="30"/>
      <c r="BD108" s="30"/>
      <c r="BE108" s="30"/>
      <c r="BF108" s="30"/>
      <c r="BG108" s="30"/>
      <c r="BH108" s="30"/>
      <c r="BI108" s="30"/>
      <c r="BJ108" s="30"/>
      <c r="BK108" s="30"/>
      <c r="BL108" s="30"/>
      <c r="BM108" s="30"/>
      <c r="BN108" s="30"/>
      <c r="BO108" s="30"/>
      <c r="BP108" s="30"/>
      <c r="BQ108" s="30"/>
      <c r="BR108" s="30"/>
      <c r="BS108" s="30"/>
      <c r="BT108" s="30"/>
      <c r="BU108" s="30"/>
      <c r="BV108" s="30"/>
      <c r="BW108" s="30"/>
      <c r="BX108" s="30"/>
      <c r="BY108" s="30"/>
      <c r="BZ108" s="30"/>
      <c r="CA108" s="30"/>
      <c r="CB108" s="30"/>
      <c r="CC108" s="30"/>
      <c r="CD108" s="30"/>
      <c r="CE108" s="30"/>
      <c r="CF108" s="30"/>
      <c r="CG108" s="30"/>
      <c r="CH108" s="30"/>
    </row>
    <row r="109" spans="1:86" s="47" customFormat="1" x14ac:dyDescent="0.3">
      <c r="A109" s="26"/>
      <c r="Z109" s="29"/>
      <c r="AA109" s="35"/>
      <c r="AB109" s="30"/>
      <c r="AC109" s="36"/>
      <c r="AD109" s="30"/>
      <c r="AE109" s="30"/>
      <c r="AF109" s="30"/>
      <c r="AG109" s="30"/>
      <c r="AH109" s="30"/>
      <c r="AI109" s="30"/>
      <c r="AJ109" s="30"/>
      <c r="AK109" s="30"/>
      <c r="AL109" s="30"/>
      <c r="AM109" s="30"/>
      <c r="AN109" s="30"/>
      <c r="AO109" s="30"/>
      <c r="AP109" s="30"/>
      <c r="AQ109" s="30"/>
      <c r="AR109" s="30"/>
      <c r="AS109" s="30"/>
      <c r="AT109" s="30"/>
      <c r="AU109" s="30"/>
      <c r="AV109" s="30"/>
      <c r="AW109" s="30"/>
      <c r="AX109" s="30"/>
      <c r="AY109" s="30"/>
      <c r="AZ109" s="30"/>
      <c r="BA109" s="30"/>
      <c r="BB109" s="30"/>
      <c r="BC109" s="30"/>
      <c r="BD109" s="30"/>
      <c r="BE109" s="30"/>
      <c r="BF109" s="30"/>
      <c r="BG109" s="30"/>
      <c r="BH109" s="30"/>
      <c r="BI109" s="30"/>
      <c r="BJ109" s="30"/>
      <c r="BK109" s="30"/>
      <c r="BL109" s="30"/>
      <c r="BM109" s="30"/>
      <c r="BN109" s="30"/>
      <c r="BO109" s="30"/>
      <c r="BP109" s="30"/>
      <c r="BQ109" s="30"/>
      <c r="BR109" s="30"/>
      <c r="BS109" s="30"/>
      <c r="BT109" s="30"/>
      <c r="BU109" s="30"/>
      <c r="BV109" s="30"/>
      <c r="BW109" s="30"/>
      <c r="BX109" s="30"/>
      <c r="BY109" s="30"/>
      <c r="BZ109" s="30"/>
      <c r="CA109" s="30"/>
      <c r="CB109" s="30"/>
      <c r="CC109" s="30"/>
      <c r="CD109" s="30"/>
      <c r="CE109" s="30"/>
      <c r="CF109" s="30"/>
      <c r="CG109" s="30"/>
      <c r="CH109" s="30"/>
    </row>
    <row r="110" spans="1:86" s="47" customFormat="1" x14ac:dyDescent="0.3">
      <c r="A110" s="26"/>
      <c r="Z110" s="29"/>
      <c r="AA110" s="35"/>
      <c r="AB110" s="30"/>
      <c r="AC110" s="36"/>
      <c r="AD110" s="30"/>
      <c r="AE110" s="30"/>
      <c r="AF110" s="30"/>
      <c r="AG110" s="30"/>
      <c r="AH110" s="30"/>
      <c r="AI110" s="30"/>
      <c r="AJ110" s="30"/>
      <c r="AK110" s="30"/>
      <c r="AL110" s="30"/>
      <c r="AM110" s="30"/>
      <c r="AN110" s="30"/>
      <c r="AO110" s="30"/>
      <c r="AP110" s="30"/>
      <c r="AQ110" s="30"/>
      <c r="AR110" s="30"/>
      <c r="AS110" s="30"/>
      <c r="AT110" s="30"/>
      <c r="AU110" s="30"/>
      <c r="AV110" s="30"/>
      <c r="AW110" s="30"/>
      <c r="AX110" s="30"/>
      <c r="AY110" s="30"/>
      <c r="AZ110" s="30"/>
      <c r="BA110" s="30"/>
      <c r="BB110" s="30"/>
      <c r="BC110" s="30"/>
      <c r="BD110" s="30"/>
      <c r="BE110" s="30"/>
      <c r="BF110" s="30"/>
      <c r="BG110" s="30"/>
      <c r="BH110" s="30"/>
      <c r="BI110" s="30"/>
      <c r="BJ110" s="30"/>
      <c r="BK110" s="30"/>
      <c r="BL110" s="30"/>
      <c r="BM110" s="30"/>
      <c r="BN110" s="30"/>
      <c r="BO110" s="30"/>
      <c r="BP110" s="30"/>
      <c r="BQ110" s="30"/>
      <c r="BR110" s="30"/>
      <c r="BS110" s="30"/>
      <c r="BT110" s="30"/>
      <c r="BU110" s="30"/>
      <c r="BV110" s="30"/>
      <c r="BW110" s="30"/>
      <c r="BX110" s="30"/>
      <c r="BY110" s="30"/>
      <c r="BZ110" s="30"/>
      <c r="CA110" s="30"/>
      <c r="CB110" s="30"/>
      <c r="CC110" s="30"/>
      <c r="CD110" s="30"/>
      <c r="CE110" s="30"/>
      <c r="CF110" s="30"/>
      <c r="CG110" s="30"/>
      <c r="CH110" s="30"/>
    </row>
    <row r="111" spans="1:86" s="47" customFormat="1" x14ac:dyDescent="0.3">
      <c r="A111" s="26"/>
      <c r="Z111" s="29"/>
      <c r="AA111" s="35"/>
      <c r="AB111" s="30"/>
      <c r="AC111" s="36"/>
      <c r="AD111" s="30"/>
      <c r="AE111" s="30"/>
      <c r="AF111" s="30"/>
      <c r="AG111" s="30"/>
      <c r="AH111" s="30"/>
      <c r="AI111" s="30"/>
      <c r="AJ111" s="30"/>
      <c r="AK111" s="30"/>
      <c r="AL111" s="30"/>
      <c r="AM111" s="30"/>
      <c r="AN111" s="30"/>
      <c r="AO111" s="30"/>
      <c r="AP111" s="30"/>
      <c r="AQ111" s="30"/>
      <c r="AR111" s="30"/>
      <c r="AS111" s="30"/>
      <c r="AT111" s="30"/>
      <c r="AU111" s="30"/>
      <c r="AV111" s="30"/>
      <c r="AW111" s="30"/>
      <c r="AX111" s="30"/>
      <c r="AY111" s="30"/>
      <c r="AZ111" s="30"/>
      <c r="BA111" s="30"/>
      <c r="BB111" s="30"/>
      <c r="BC111" s="30"/>
      <c r="BD111" s="30"/>
      <c r="BE111" s="30"/>
      <c r="BF111" s="30"/>
      <c r="BG111" s="30"/>
      <c r="BH111" s="30"/>
      <c r="BI111" s="30"/>
      <c r="BJ111" s="30"/>
      <c r="BK111" s="30"/>
      <c r="BL111" s="30"/>
      <c r="BM111" s="30"/>
      <c r="BN111" s="30"/>
      <c r="BO111" s="30"/>
      <c r="BP111" s="30"/>
      <c r="BQ111" s="30"/>
      <c r="BR111" s="30"/>
      <c r="BS111" s="30"/>
      <c r="BT111" s="30"/>
      <c r="BU111" s="30"/>
      <c r="BV111" s="30"/>
      <c r="BW111" s="30"/>
      <c r="BX111" s="30"/>
      <c r="BY111" s="30"/>
      <c r="BZ111" s="30"/>
      <c r="CA111" s="30"/>
      <c r="CB111" s="30"/>
      <c r="CC111" s="30"/>
      <c r="CD111" s="30"/>
      <c r="CE111" s="30"/>
      <c r="CF111" s="30"/>
      <c r="CG111" s="30"/>
      <c r="CH111" s="30"/>
    </row>
    <row r="112" spans="1:86" s="47" customFormat="1" x14ac:dyDescent="0.3">
      <c r="A112" s="26"/>
      <c r="Z112" s="29"/>
      <c r="AA112" s="35"/>
      <c r="AB112" s="30"/>
      <c r="AC112" s="36"/>
      <c r="AD112" s="30"/>
      <c r="AE112" s="30"/>
      <c r="AF112" s="30"/>
      <c r="AG112" s="30"/>
      <c r="AH112" s="30"/>
      <c r="AI112" s="30"/>
      <c r="AJ112" s="30"/>
      <c r="AK112" s="30"/>
      <c r="AL112" s="30"/>
      <c r="AM112" s="30"/>
      <c r="AN112" s="30"/>
      <c r="AO112" s="30"/>
      <c r="AP112" s="30"/>
      <c r="AQ112" s="30"/>
      <c r="AR112" s="30"/>
      <c r="AS112" s="30"/>
      <c r="AT112" s="30"/>
      <c r="AU112" s="30"/>
      <c r="AV112" s="30"/>
      <c r="AW112" s="30"/>
      <c r="AX112" s="30"/>
      <c r="AY112" s="30"/>
      <c r="AZ112" s="30"/>
      <c r="BA112" s="30"/>
      <c r="BB112" s="30"/>
      <c r="BC112" s="30"/>
      <c r="BD112" s="30"/>
      <c r="BE112" s="30"/>
      <c r="BF112" s="30"/>
      <c r="BG112" s="30"/>
      <c r="BH112" s="30"/>
      <c r="BI112" s="30"/>
      <c r="BJ112" s="30"/>
      <c r="BK112" s="30"/>
      <c r="BL112" s="30"/>
      <c r="BM112" s="30"/>
      <c r="BN112" s="30"/>
      <c r="BO112" s="30"/>
      <c r="BP112" s="30"/>
      <c r="BQ112" s="30"/>
      <c r="BR112" s="30"/>
      <c r="BS112" s="30"/>
      <c r="BT112" s="30"/>
      <c r="BU112" s="30"/>
      <c r="BV112" s="30"/>
      <c r="BW112" s="30"/>
      <c r="BX112" s="30"/>
      <c r="BY112" s="30"/>
      <c r="BZ112" s="30"/>
      <c r="CA112" s="30"/>
      <c r="CB112" s="30"/>
      <c r="CC112" s="30"/>
      <c r="CD112" s="30"/>
      <c r="CE112" s="30"/>
      <c r="CF112" s="30"/>
      <c r="CG112" s="30"/>
      <c r="CH112" s="30"/>
    </row>
    <row r="113" spans="1:86" s="47" customFormat="1" x14ac:dyDescent="0.3">
      <c r="A113" s="26"/>
      <c r="Z113" s="29"/>
      <c r="AA113" s="35"/>
      <c r="AB113" s="30"/>
      <c r="AC113" s="36"/>
      <c r="AD113" s="30"/>
      <c r="AE113" s="30"/>
      <c r="AF113" s="30"/>
      <c r="AG113" s="30"/>
      <c r="AH113" s="30"/>
      <c r="AI113" s="30"/>
      <c r="AJ113" s="30"/>
      <c r="AK113" s="30"/>
      <c r="AL113" s="30"/>
      <c r="AM113" s="30"/>
      <c r="AN113" s="30"/>
      <c r="AO113" s="30"/>
      <c r="AP113" s="30"/>
      <c r="AQ113" s="30"/>
      <c r="AR113" s="30"/>
      <c r="AS113" s="30"/>
      <c r="AT113" s="30"/>
      <c r="AU113" s="30"/>
      <c r="AV113" s="30"/>
      <c r="AW113" s="30"/>
      <c r="AX113" s="30"/>
      <c r="AY113" s="30"/>
      <c r="AZ113" s="30"/>
      <c r="BA113" s="30"/>
      <c r="BB113" s="30"/>
      <c r="BC113" s="30"/>
      <c r="BD113" s="30"/>
      <c r="BE113" s="30"/>
      <c r="BF113" s="30"/>
      <c r="BG113" s="30"/>
      <c r="BH113" s="30"/>
      <c r="BI113" s="30"/>
      <c r="BJ113" s="30"/>
      <c r="BK113" s="30"/>
      <c r="BL113" s="30"/>
      <c r="BM113" s="30"/>
      <c r="BN113" s="30"/>
      <c r="BO113" s="30"/>
      <c r="BP113" s="30"/>
      <c r="BQ113" s="30"/>
      <c r="BR113" s="30"/>
      <c r="BS113" s="30"/>
      <c r="BT113" s="30"/>
      <c r="BU113" s="30"/>
      <c r="BV113" s="30"/>
      <c r="BW113" s="30"/>
      <c r="BX113" s="30"/>
      <c r="BY113" s="30"/>
      <c r="BZ113" s="30"/>
      <c r="CA113" s="30"/>
      <c r="CB113" s="30"/>
      <c r="CC113" s="30"/>
      <c r="CD113" s="30"/>
      <c r="CE113" s="30"/>
      <c r="CF113" s="30"/>
      <c r="CG113" s="30"/>
      <c r="CH113" s="30"/>
    </row>
    <row r="114" spans="1:86" s="47" customFormat="1" x14ac:dyDescent="0.3">
      <c r="A114" s="26"/>
      <c r="Z114" s="29"/>
      <c r="AA114" s="35"/>
      <c r="AB114" s="30"/>
      <c r="AC114" s="36"/>
      <c r="AD114" s="30"/>
      <c r="AE114" s="30"/>
      <c r="AF114" s="30"/>
      <c r="AG114" s="30"/>
      <c r="AH114" s="30"/>
      <c r="AI114" s="30"/>
      <c r="AJ114" s="30"/>
      <c r="AK114" s="30"/>
      <c r="AL114" s="30"/>
      <c r="AM114" s="30"/>
      <c r="AN114" s="30"/>
      <c r="AO114" s="30"/>
      <c r="AP114" s="30"/>
      <c r="AQ114" s="30"/>
      <c r="AR114" s="30"/>
      <c r="AS114" s="30"/>
      <c r="AT114" s="30"/>
      <c r="AU114" s="30"/>
      <c r="AV114" s="30"/>
      <c r="AW114" s="30"/>
      <c r="AX114" s="30"/>
      <c r="AY114" s="30"/>
      <c r="AZ114" s="30"/>
      <c r="BA114" s="30"/>
      <c r="BB114" s="30"/>
      <c r="BC114" s="30"/>
      <c r="BD114" s="30"/>
      <c r="BE114" s="30"/>
      <c r="BF114" s="30"/>
      <c r="BG114" s="30"/>
      <c r="BH114" s="30"/>
      <c r="BI114" s="30"/>
      <c r="BJ114" s="30"/>
      <c r="BK114" s="30"/>
      <c r="BL114" s="30"/>
      <c r="BM114" s="30"/>
      <c r="BN114" s="30"/>
      <c r="BO114" s="30"/>
      <c r="BP114" s="30"/>
      <c r="BQ114" s="30"/>
      <c r="BR114" s="30"/>
      <c r="BS114" s="30"/>
      <c r="BT114" s="30"/>
      <c r="BU114" s="30"/>
      <c r="BV114" s="30"/>
      <c r="BW114" s="30"/>
      <c r="BX114" s="30"/>
      <c r="BY114" s="30"/>
      <c r="BZ114" s="30"/>
      <c r="CA114" s="30"/>
      <c r="CB114" s="30"/>
      <c r="CC114" s="30"/>
      <c r="CD114" s="30"/>
      <c r="CE114" s="30"/>
      <c r="CF114" s="30"/>
      <c r="CG114" s="30"/>
      <c r="CH114" s="30"/>
    </row>
    <row r="115" spans="1:86" s="47" customFormat="1" x14ac:dyDescent="0.3">
      <c r="A115" s="26"/>
      <c r="Z115" s="29"/>
      <c r="AA115" s="35"/>
      <c r="AB115" s="30"/>
      <c r="AC115" s="36"/>
      <c r="AD115" s="30"/>
      <c r="AE115" s="30"/>
      <c r="AF115" s="30"/>
      <c r="AG115" s="30"/>
      <c r="AH115" s="30"/>
      <c r="AI115" s="30"/>
      <c r="AJ115" s="30"/>
      <c r="AK115" s="30"/>
      <c r="AL115" s="30"/>
      <c r="AM115" s="30"/>
      <c r="AN115" s="30"/>
      <c r="AO115" s="30"/>
      <c r="AP115" s="30"/>
      <c r="AQ115" s="30"/>
      <c r="AR115" s="30"/>
      <c r="AS115" s="30"/>
      <c r="AT115" s="30"/>
      <c r="AU115" s="30"/>
      <c r="AV115" s="30"/>
      <c r="AW115" s="30"/>
      <c r="AX115" s="30"/>
      <c r="AY115" s="30"/>
      <c r="AZ115" s="30"/>
      <c r="BA115" s="30"/>
      <c r="BB115" s="30"/>
      <c r="BC115" s="30"/>
      <c r="BD115" s="30"/>
      <c r="BE115" s="30"/>
      <c r="BF115" s="30"/>
      <c r="BG115" s="30"/>
      <c r="BH115" s="30"/>
      <c r="BI115" s="30"/>
      <c r="BJ115" s="30"/>
      <c r="BK115" s="30"/>
      <c r="BL115" s="30"/>
      <c r="BM115" s="30"/>
      <c r="BN115" s="30"/>
      <c r="BO115" s="30"/>
      <c r="BP115" s="30"/>
      <c r="BQ115" s="30"/>
      <c r="BR115" s="30"/>
      <c r="BS115" s="30"/>
      <c r="BT115" s="30"/>
      <c r="BU115" s="30"/>
      <c r="BV115" s="30"/>
      <c r="BW115" s="30"/>
      <c r="BX115" s="30"/>
      <c r="BY115" s="30"/>
      <c r="BZ115" s="30"/>
      <c r="CA115" s="30"/>
      <c r="CB115" s="30"/>
      <c r="CC115" s="30"/>
      <c r="CD115" s="30"/>
      <c r="CE115" s="30"/>
      <c r="CF115" s="30"/>
      <c r="CG115" s="30"/>
      <c r="CH115" s="30"/>
    </row>
    <row r="116" spans="1:86" s="47" customFormat="1" x14ac:dyDescent="0.3">
      <c r="A116" s="26"/>
      <c r="Z116" s="29"/>
      <c r="AA116" s="35"/>
      <c r="AB116" s="30"/>
      <c r="AC116" s="36"/>
      <c r="AD116" s="30"/>
      <c r="AE116" s="30"/>
      <c r="AF116" s="30"/>
      <c r="AG116" s="30"/>
      <c r="AH116" s="30"/>
      <c r="AI116" s="30"/>
      <c r="AJ116" s="30"/>
      <c r="AK116" s="30"/>
      <c r="AL116" s="30"/>
      <c r="AM116" s="30"/>
      <c r="AN116" s="30"/>
      <c r="AO116" s="30"/>
      <c r="AP116" s="30"/>
      <c r="AQ116" s="30"/>
      <c r="AR116" s="30"/>
      <c r="AS116" s="30"/>
      <c r="AT116" s="30"/>
      <c r="AU116" s="30"/>
      <c r="AV116" s="30"/>
      <c r="AW116" s="30"/>
      <c r="AX116" s="30"/>
      <c r="AY116" s="30"/>
      <c r="AZ116" s="30"/>
      <c r="BA116" s="30"/>
      <c r="BB116" s="30"/>
      <c r="BC116" s="30"/>
      <c r="BD116" s="30"/>
      <c r="BE116" s="30"/>
      <c r="BF116" s="30"/>
      <c r="BG116" s="30"/>
      <c r="BH116" s="30"/>
      <c r="BI116" s="30"/>
      <c r="BJ116" s="30"/>
      <c r="BK116" s="30"/>
      <c r="BL116" s="30"/>
      <c r="BM116" s="30"/>
      <c r="BN116" s="30"/>
      <c r="BO116" s="30"/>
      <c r="BP116" s="30"/>
      <c r="BQ116" s="30"/>
      <c r="BR116" s="30"/>
      <c r="BS116" s="30"/>
      <c r="BT116" s="30"/>
      <c r="BU116" s="30"/>
      <c r="BV116" s="30"/>
      <c r="BW116" s="30"/>
      <c r="BX116" s="30"/>
      <c r="BY116" s="30"/>
      <c r="BZ116" s="30"/>
      <c r="CA116" s="30"/>
      <c r="CB116" s="30"/>
      <c r="CC116" s="30"/>
      <c r="CD116" s="30"/>
      <c r="CE116" s="30"/>
      <c r="CF116" s="30"/>
      <c r="CG116" s="30"/>
      <c r="CH116" s="30"/>
    </row>
    <row r="117" spans="1:86" s="47" customFormat="1" x14ac:dyDescent="0.3">
      <c r="A117" s="26"/>
      <c r="Z117" s="29"/>
      <c r="AA117" s="35"/>
      <c r="AB117" s="30"/>
      <c r="AC117" s="36"/>
      <c r="AD117" s="30"/>
      <c r="AE117" s="30"/>
      <c r="AF117" s="30"/>
      <c r="AG117" s="30"/>
      <c r="AH117" s="30"/>
      <c r="AI117" s="30"/>
      <c r="AJ117" s="30"/>
      <c r="AK117" s="30"/>
      <c r="AL117" s="30"/>
      <c r="AM117" s="30"/>
      <c r="AN117" s="30"/>
      <c r="AO117" s="30"/>
      <c r="AP117" s="30"/>
      <c r="AQ117" s="30"/>
      <c r="AR117" s="30"/>
      <c r="AS117" s="30"/>
      <c r="AT117" s="30"/>
      <c r="AU117" s="30"/>
      <c r="AV117" s="30"/>
      <c r="AW117" s="30"/>
      <c r="AX117" s="30"/>
      <c r="AY117" s="30"/>
      <c r="AZ117" s="30"/>
      <c r="BA117" s="30"/>
      <c r="BB117" s="30"/>
      <c r="BC117" s="30"/>
      <c r="BD117" s="30"/>
      <c r="BE117" s="30"/>
      <c r="BF117" s="30"/>
      <c r="BG117" s="30"/>
      <c r="BH117" s="30"/>
      <c r="BI117" s="30"/>
      <c r="BJ117" s="30"/>
      <c r="BK117" s="30"/>
      <c r="BL117" s="30"/>
      <c r="BM117" s="30"/>
      <c r="BN117" s="30"/>
      <c r="BO117" s="30"/>
      <c r="BP117" s="30"/>
      <c r="BQ117" s="30"/>
      <c r="BR117" s="30"/>
      <c r="BS117" s="30"/>
      <c r="BT117" s="30"/>
      <c r="BU117" s="30"/>
      <c r="BV117" s="30"/>
      <c r="BW117" s="30"/>
      <c r="BX117" s="30"/>
      <c r="BY117" s="30"/>
      <c r="BZ117" s="30"/>
      <c r="CA117" s="30"/>
      <c r="CB117" s="30"/>
      <c r="CC117" s="30"/>
      <c r="CD117" s="30"/>
      <c r="CE117" s="30"/>
      <c r="CF117" s="30"/>
      <c r="CG117" s="30"/>
      <c r="CH117" s="30"/>
    </row>
    <row r="118" spans="1:86" s="47" customFormat="1" x14ac:dyDescent="0.3">
      <c r="A118" s="26"/>
      <c r="Z118" s="29"/>
      <c r="AA118" s="35"/>
      <c r="AB118" s="30"/>
      <c r="AC118" s="36"/>
      <c r="AD118" s="30"/>
      <c r="AE118" s="30"/>
      <c r="AF118" s="30"/>
      <c r="AG118" s="30"/>
      <c r="AH118" s="30"/>
      <c r="AI118" s="30"/>
      <c r="AJ118" s="30"/>
      <c r="AK118" s="30"/>
      <c r="AL118" s="30"/>
      <c r="AM118" s="30"/>
      <c r="AN118" s="30"/>
      <c r="AO118" s="30"/>
      <c r="AP118" s="30"/>
      <c r="AQ118" s="30"/>
      <c r="AR118" s="30"/>
      <c r="AS118" s="30"/>
      <c r="AT118" s="30"/>
      <c r="AU118" s="30"/>
      <c r="AV118" s="30"/>
      <c r="AW118" s="30"/>
      <c r="AX118" s="30"/>
      <c r="AY118" s="30"/>
      <c r="AZ118" s="30"/>
      <c r="BA118" s="30"/>
      <c r="BB118" s="30"/>
      <c r="BC118" s="30"/>
      <c r="BD118" s="30"/>
      <c r="BE118" s="30"/>
      <c r="BF118" s="30"/>
      <c r="BG118" s="30"/>
      <c r="BH118" s="30"/>
      <c r="BI118" s="30"/>
      <c r="BJ118" s="30"/>
      <c r="BK118" s="30"/>
      <c r="BL118" s="30"/>
      <c r="BM118" s="30"/>
      <c r="BN118" s="30"/>
      <c r="BO118" s="30"/>
      <c r="BP118" s="30"/>
      <c r="BQ118" s="30"/>
      <c r="BR118" s="30"/>
      <c r="BS118" s="30"/>
      <c r="BT118" s="30"/>
      <c r="BU118" s="30"/>
      <c r="BV118" s="30"/>
      <c r="BW118" s="30"/>
      <c r="BX118" s="30"/>
      <c r="BY118" s="30"/>
      <c r="BZ118" s="30"/>
      <c r="CA118" s="30"/>
      <c r="CB118" s="30"/>
      <c r="CC118" s="30"/>
      <c r="CD118" s="30"/>
      <c r="CE118" s="30"/>
      <c r="CF118" s="30"/>
      <c r="CG118" s="30"/>
      <c r="CH118" s="30"/>
    </row>
    <row r="119" spans="1:86" s="47" customFormat="1" x14ac:dyDescent="0.3">
      <c r="A119" s="26"/>
      <c r="Z119" s="29"/>
      <c r="AA119" s="35"/>
      <c r="AB119" s="30"/>
      <c r="AC119" s="36"/>
      <c r="AD119" s="30"/>
      <c r="AE119" s="30"/>
      <c r="AF119" s="30"/>
      <c r="AG119" s="30"/>
      <c r="AH119" s="30"/>
      <c r="AI119" s="30"/>
      <c r="AJ119" s="30"/>
      <c r="AK119" s="30"/>
      <c r="AL119" s="30"/>
      <c r="AM119" s="30"/>
      <c r="AN119" s="30"/>
      <c r="AO119" s="30"/>
      <c r="AP119" s="30"/>
      <c r="AQ119" s="30"/>
      <c r="AR119" s="30"/>
      <c r="AS119" s="30"/>
      <c r="AT119" s="30"/>
      <c r="AU119" s="30"/>
      <c r="AV119" s="30"/>
      <c r="AW119" s="30"/>
      <c r="AX119" s="30"/>
      <c r="AY119" s="30"/>
      <c r="AZ119" s="30"/>
      <c r="BA119" s="30"/>
      <c r="BB119" s="30"/>
      <c r="BC119" s="30"/>
      <c r="BD119" s="30"/>
      <c r="BE119" s="30"/>
      <c r="BF119" s="30"/>
      <c r="BG119" s="30"/>
      <c r="BH119" s="30"/>
      <c r="BI119" s="30"/>
      <c r="BJ119" s="30"/>
      <c r="BK119" s="30"/>
      <c r="BL119" s="30"/>
      <c r="BM119" s="30"/>
      <c r="BN119" s="30"/>
      <c r="BO119" s="30"/>
      <c r="BP119" s="30"/>
      <c r="BQ119" s="30"/>
      <c r="BR119" s="30"/>
      <c r="BS119" s="30"/>
      <c r="BT119" s="30"/>
      <c r="BU119" s="30"/>
      <c r="BV119" s="30"/>
      <c r="BW119" s="30"/>
      <c r="BX119" s="30"/>
      <c r="BY119" s="30"/>
      <c r="BZ119" s="30"/>
      <c r="CA119" s="30"/>
      <c r="CB119" s="30"/>
      <c r="CC119" s="30"/>
      <c r="CD119" s="30"/>
      <c r="CE119" s="30"/>
      <c r="CF119" s="30"/>
      <c r="CG119" s="30"/>
      <c r="CH119" s="30"/>
    </row>
    <row r="120" spans="1:86" s="47" customFormat="1" x14ac:dyDescent="0.3">
      <c r="A120" s="26"/>
      <c r="Z120" s="29"/>
      <c r="AA120" s="35"/>
      <c r="AB120" s="30"/>
      <c r="AC120" s="36"/>
      <c r="AD120" s="30"/>
      <c r="AE120" s="30"/>
      <c r="AF120" s="30"/>
      <c r="AG120" s="30"/>
      <c r="AH120" s="30"/>
      <c r="AI120" s="30"/>
      <c r="AJ120" s="30"/>
      <c r="AK120" s="30"/>
      <c r="AL120" s="30"/>
      <c r="AM120" s="30"/>
      <c r="AN120" s="30"/>
      <c r="AO120" s="30"/>
      <c r="AP120" s="30"/>
      <c r="AQ120" s="30"/>
      <c r="AR120" s="30"/>
      <c r="AS120" s="30"/>
      <c r="AT120" s="30"/>
      <c r="AU120" s="30"/>
      <c r="AV120" s="30"/>
      <c r="AW120" s="30"/>
      <c r="AX120" s="30"/>
      <c r="AY120" s="30"/>
      <c r="AZ120" s="30"/>
      <c r="BA120" s="30"/>
      <c r="BB120" s="30"/>
      <c r="BC120" s="30"/>
      <c r="BD120" s="30"/>
      <c r="BE120" s="30"/>
      <c r="BF120" s="30"/>
      <c r="BG120" s="30"/>
      <c r="BH120" s="30"/>
      <c r="BI120" s="30"/>
      <c r="BJ120" s="30"/>
      <c r="BK120" s="30"/>
      <c r="BL120" s="30"/>
      <c r="BM120" s="30"/>
      <c r="BN120" s="30"/>
      <c r="BO120" s="30"/>
      <c r="BP120" s="30"/>
      <c r="BQ120" s="30"/>
      <c r="BR120" s="30"/>
      <c r="BS120" s="30"/>
      <c r="BT120" s="30"/>
      <c r="BU120" s="30"/>
      <c r="BV120" s="30"/>
      <c r="BW120" s="30"/>
      <c r="BX120" s="30"/>
      <c r="BY120" s="30"/>
      <c r="BZ120" s="30"/>
      <c r="CA120" s="30"/>
      <c r="CB120" s="30"/>
      <c r="CC120" s="30"/>
      <c r="CD120" s="30"/>
      <c r="CE120" s="30"/>
      <c r="CF120" s="30"/>
      <c r="CG120" s="30"/>
      <c r="CH120" s="30"/>
    </row>
    <row r="121" spans="1:86" s="47" customFormat="1" x14ac:dyDescent="0.3">
      <c r="A121" s="26"/>
      <c r="Z121" s="29"/>
      <c r="AA121" s="35"/>
      <c r="AB121" s="30"/>
      <c r="AC121" s="36"/>
      <c r="AD121" s="30"/>
      <c r="AE121" s="30"/>
      <c r="AF121" s="30"/>
      <c r="AG121" s="30"/>
      <c r="AH121" s="30"/>
      <c r="AI121" s="30"/>
      <c r="AJ121" s="30"/>
      <c r="AK121" s="30"/>
      <c r="AL121" s="30"/>
      <c r="AM121" s="30"/>
      <c r="AN121" s="30"/>
      <c r="AO121" s="30"/>
      <c r="AP121" s="30"/>
      <c r="AQ121" s="30"/>
      <c r="AR121" s="30"/>
      <c r="AS121" s="30"/>
      <c r="AT121" s="30"/>
      <c r="AU121" s="30"/>
      <c r="AV121" s="30"/>
      <c r="AW121" s="30"/>
      <c r="AX121" s="30"/>
      <c r="AY121" s="30"/>
      <c r="AZ121" s="30"/>
      <c r="BA121" s="30"/>
      <c r="BB121" s="30"/>
      <c r="BC121" s="30"/>
      <c r="BD121" s="30"/>
      <c r="BE121" s="30"/>
      <c r="BF121" s="30"/>
      <c r="BG121" s="30"/>
      <c r="BH121" s="30"/>
      <c r="BI121" s="30"/>
      <c r="BJ121" s="30"/>
      <c r="BK121" s="30"/>
      <c r="BL121" s="30"/>
      <c r="BM121" s="30"/>
      <c r="BN121" s="30"/>
      <c r="BO121" s="30"/>
      <c r="BP121" s="30"/>
      <c r="BQ121" s="30"/>
      <c r="BR121" s="30"/>
      <c r="BS121" s="30"/>
      <c r="BT121" s="30"/>
      <c r="BU121" s="30"/>
      <c r="BV121" s="30"/>
      <c r="BW121" s="30"/>
      <c r="BX121" s="30"/>
      <c r="BY121" s="30"/>
      <c r="BZ121" s="30"/>
      <c r="CA121" s="30"/>
      <c r="CB121" s="30"/>
      <c r="CC121" s="30"/>
      <c r="CD121" s="30"/>
      <c r="CE121" s="30"/>
      <c r="CF121" s="30"/>
      <c r="CG121" s="30"/>
      <c r="CH121" s="30"/>
    </row>
    <row r="122" spans="1:86" s="47" customFormat="1" x14ac:dyDescent="0.3">
      <c r="A122" s="26"/>
      <c r="Z122" s="29"/>
      <c r="AA122" s="35"/>
      <c r="AB122" s="30"/>
      <c r="AC122" s="36"/>
      <c r="AD122" s="30"/>
      <c r="AE122" s="30"/>
      <c r="AF122" s="30"/>
      <c r="AG122" s="30"/>
      <c r="AH122" s="30"/>
      <c r="AI122" s="30"/>
      <c r="AJ122" s="30"/>
      <c r="AK122" s="30"/>
      <c r="AL122" s="30"/>
      <c r="AM122" s="30"/>
      <c r="AN122" s="30"/>
      <c r="AO122" s="30"/>
      <c r="AP122" s="30"/>
      <c r="AQ122" s="30"/>
      <c r="AR122" s="30"/>
      <c r="AS122" s="30"/>
      <c r="AT122" s="30"/>
      <c r="AU122" s="30"/>
      <c r="AV122" s="30"/>
      <c r="AW122" s="30"/>
      <c r="AX122" s="30"/>
      <c r="AY122" s="30"/>
      <c r="AZ122" s="30"/>
      <c r="BA122" s="30"/>
      <c r="BB122" s="30"/>
      <c r="BC122" s="30"/>
      <c r="BD122" s="30"/>
      <c r="BE122" s="30"/>
      <c r="BF122" s="30"/>
      <c r="BG122" s="30"/>
      <c r="BH122" s="30"/>
      <c r="BI122" s="30"/>
      <c r="BJ122" s="30"/>
      <c r="BK122" s="30"/>
      <c r="BL122" s="30"/>
      <c r="BM122" s="30"/>
      <c r="BN122" s="30"/>
      <c r="BO122" s="30"/>
      <c r="BP122" s="30"/>
      <c r="BQ122" s="30"/>
      <c r="BR122" s="30"/>
      <c r="BS122" s="30"/>
      <c r="BT122" s="30"/>
      <c r="BU122" s="30"/>
      <c r="BV122" s="30"/>
      <c r="BW122" s="30"/>
      <c r="BX122" s="30"/>
      <c r="BY122" s="30"/>
      <c r="BZ122" s="30"/>
      <c r="CA122" s="30"/>
      <c r="CB122" s="30"/>
      <c r="CC122" s="30"/>
      <c r="CD122" s="30"/>
      <c r="CE122" s="30"/>
      <c r="CF122" s="30"/>
      <c r="CG122" s="30"/>
      <c r="CH122" s="30"/>
    </row>
    <row r="123" spans="1:86" s="47" customFormat="1" x14ac:dyDescent="0.3">
      <c r="A123" s="26"/>
      <c r="Z123" s="29"/>
      <c r="AA123" s="35"/>
      <c r="AB123" s="30"/>
      <c r="AC123" s="36"/>
      <c r="AD123" s="30"/>
      <c r="AE123" s="30"/>
      <c r="AF123" s="30"/>
      <c r="AG123" s="30"/>
      <c r="AH123" s="30"/>
      <c r="AI123" s="30"/>
      <c r="AJ123" s="30"/>
      <c r="AK123" s="30"/>
      <c r="AL123" s="30"/>
      <c r="AM123" s="30"/>
      <c r="AN123" s="30"/>
      <c r="AO123" s="30"/>
      <c r="AP123" s="30"/>
      <c r="AQ123" s="30"/>
      <c r="AR123" s="30"/>
      <c r="AS123" s="30"/>
      <c r="AT123" s="30"/>
      <c r="AU123" s="30"/>
      <c r="AV123" s="30"/>
      <c r="AW123" s="30"/>
      <c r="AX123" s="30"/>
      <c r="AY123" s="30"/>
      <c r="AZ123" s="30"/>
      <c r="BA123" s="30"/>
      <c r="BB123" s="30"/>
      <c r="BC123" s="30"/>
      <c r="BD123" s="30"/>
      <c r="BE123" s="30"/>
      <c r="BF123" s="30"/>
      <c r="BG123" s="30"/>
      <c r="BH123" s="30"/>
      <c r="BI123" s="30"/>
      <c r="BJ123" s="30"/>
      <c r="BK123" s="30"/>
      <c r="BL123" s="30"/>
      <c r="BM123" s="30"/>
      <c r="BN123" s="30"/>
      <c r="BO123" s="30"/>
      <c r="BP123" s="30"/>
      <c r="BQ123" s="30"/>
      <c r="BR123" s="30"/>
      <c r="BS123" s="30"/>
      <c r="BT123" s="30"/>
      <c r="BU123" s="30"/>
      <c r="BV123" s="30"/>
      <c r="BW123" s="30"/>
      <c r="BX123" s="30"/>
      <c r="BY123" s="30"/>
      <c r="BZ123" s="30"/>
      <c r="CA123" s="30"/>
      <c r="CB123" s="30"/>
      <c r="CC123" s="30"/>
      <c r="CD123" s="30"/>
      <c r="CE123" s="30"/>
      <c r="CF123" s="30"/>
      <c r="CG123" s="30"/>
      <c r="CH123" s="30"/>
    </row>
    <row r="124" spans="1:86" s="47" customFormat="1" x14ac:dyDescent="0.3">
      <c r="A124" s="26"/>
      <c r="Z124" s="29"/>
      <c r="AA124" s="35"/>
      <c r="AB124" s="30"/>
      <c r="AC124" s="36"/>
      <c r="AD124" s="30"/>
      <c r="AE124" s="30"/>
      <c r="AF124" s="30"/>
      <c r="AG124" s="30"/>
      <c r="AH124" s="30"/>
      <c r="AI124" s="30"/>
      <c r="AJ124" s="30"/>
      <c r="AK124" s="30"/>
      <c r="AL124" s="30"/>
      <c r="AM124" s="30"/>
      <c r="AN124" s="30"/>
      <c r="AO124" s="30"/>
      <c r="AP124" s="30"/>
      <c r="AQ124" s="30"/>
      <c r="AR124" s="30"/>
      <c r="AS124" s="30"/>
      <c r="AT124" s="30"/>
      <c r="AU124" s="30"/>
      <c r="AV124" s="30"/>
      <c r="AW124" s="30"/>
      <c r="AX124" s="30"/>
      <c r="AY124" s="30"/>
      <c r="AZ124" s="30"/>
      <c r="BA124" s="30"/>
      <c r="BB124" s="30"/>
      <c r="BC124" s="30"/>
      <c r="BD124" s="30"/>
      <c r="BE124" s="30"/>
      <c r="BF124" s="30"/>
      <c r="BG124" s="30"/>
      <c r="BH124" s="30"/>
      <c r="BI124" s="30"/>
      <c r="BJ124" s="30"/>
      <c r="BK124" s="30"/>
      <c r="BL124" s="30"/>
      <c r="BM124" s="30"/>
      <c r="BN124" s="30"/>
      <c r="BO124" s="30"/>
      <c r="BP124" s="30"/>
      <c r="BQ124" s="30"/>
      <c r="BR124" s="30"/>
      <c r="BS124" s="30"/>
      <c r="BT124" s="30"/>
      <c r="BU124" s="30"/>
      <c r="BV124" s="30"/>
      <c r="BW124" s="30"/>
      <c r="BX124" s="30"/>
      <c r="BY124" s="30"/>
      <c r="BZ124" s="30"/>
      <c r="CA124" s="30"/>
      <c r="CB124" s="30"/>
      <c r="CC124" s="30"/>
      <c r="CD124" s="30"/>
      <c r="CE124" s="30"/>
      <c r="CF124" s="30"/>
      <c r="CG124" s="30"/>
      <c r="CH124" s="30"/>
    </row>
    <row r="125" spans="1:86" s="47" customFormat="1" x14ac:dyDescent="0.3">
      <c r="A125" s="26"/>
      <c r="Z125" s="29"/>
      <c r="AA125" s="35"/>
      <c r="AB125" s="30"/>
      <c r="AC125" s="36"/>
      <c r="AD125" s="30"/>
      <c r="AE125" s="30"/>
      <c r="AF125" s="30"/>
      <c r="AG125" s="30"/>
      <c r="AH125" s="30"/>
      <c r="AI125" s="30"/>
      <c r="AJ125" s="30"/>
      <c r="AK125" s="30"/>
      <c r="AL125" s="30"/>
      <c r="AM125" s="30"/>
      <c r="AN125" s="30"/>
      <c r="AO125" s="30"/>
      <c r="AP125" s="30"/>
      <c r="AQ125" s="30"/>
      <c r="AR125" s="30"/>
      <c r="AS125" s="30"/>
      <c r="AT125" s="30"/>
      <c r="AU125" s="30"/>
      <c r="AV125" s="30"/>
      <c r="AW125" s="30"/>
      <c r="AX125" s="30"/>
      <c r="AY125" s="30"/>
      <c r="AZ125" s="30"/>
      <c r="BA125" s="30"/>
      <c r="BB125" s="30"/>
      <c r="BC125" s="30"/>
      <c r="BD125" s="30"/>
      <c r="BE125" s="30"/>
      <c r="BF125" s="30"/>
      <c r="BG125" s="30"/>
      <c r="BH125" s="30"/>
      <c r="BI125" s="30"/>
      <c r="BJ125" s="30"/>
      <c r="BK125" s="30"/>
      <c r="BL125" s="30"/>
      <c r="BM125" s="30"/>
      <c r="BN125" s="30"/>
      <c r="BO125" s="30"/>
      <c r="BP125" s="30"/>
      <c r="BQ125" s="30"/>
      <c r="BR125" s="30"/>
      <c r="BS125" s="30"/>
      <c r="BT125" s="30"/>
      <c r="BU125" s="30"/>
      <c r="BV125" s="30"/>
      <c r="BW125" s="30"/>
      <c r="BX125" s="30"/>
      <c r="BY125" s="30"/>
      <c r="BZ125" s="30"/>
      <c r="CA125" s="30"/>
      <c r="CB125" s="30"/>
      <c r="CC125" s="30"/>
      <c r="CD125" s="30"/>
      <c r="CE125" s="30"/>
      <c r="CF125" s="30"/>
      <c r="CG125" s="30"/>
      <c r="CH125" s="30"/>
    </row>
    <row r="126" spans="1:86" s="47" customFormat="1" x14ac:dyDescent="0.3">
      <c r="A126" s="26"/>
      <c r="Z126" s="29"/>
      <c r="AA126" s="35"/>
      <c r="AB126" s="30"/>
      <c r="AC126" s="36"/>
      <c r="AD126" s="30"/>
      <c r="AE126" s="30"/>
      <c r="AF126" s="30"/>
      <c r="AG126" s="30"/>
      <c r="AH126" s="30"/>
      <c r="AI126" s="30"/>
      <c r="AJ126" s="30"/>
      <c r="AK126" s="30"/>
      <c r="AL126" s="30"/>
      <c r="AM126" s="30"/>
      <c r="AN126" s="30"/>
      <c r="AO126" s="30"/>
      <c r="AP126" s="30"/>
      <c r="AQ126" s="30"/>
      <c r="AR126" s="30"/>
      <c r="AS126" s="30"/>
      <c r="AT126" s="30"/>
      <c r="AU126" s="30"/>
      <c r="AV126" s="30"/>
      <c r="AW126" s="30"/>
      <c r="AX126" s="30"/>
      <c r="AY126" s="30"/>
      <c r="AZ126" s="30"/>
      <c r="BA126" s="30"/>
      <c r="BB126" s="30"/>
      <c r="BC126" s="30"/>
      <c r="BD126" s="30"/>
      <c r="BE126" s="30"/>
      <c r="BF126" s="30"/>
      <c r="BG126" s="30"/>
      <c r="BH126" s="30"/>
      <c r="BI126" s="30"/>
      <c r="BJ126" s="30"/>
      <c r="BK126" s="30"/>
      <c r="BL126" s="30"/>
      <c r="BM126" s="30"/>
      <c r="BN126" s="30"/>
      <c r="BO126" s="30"/>
      <c r="BP126" s="30"/>
      <c r="BQ126" s="30"/>
      <c r="BR126" s="30"/>
      <c r="BS126" s="30"/>
      <c r="BT126" s="30"/>
      <c r="BU126" s="30"/>
      <c r="BV126" s="30"/>
      <c r="BW126" s="30"/>
      <c r="BX126" s="30"/>
      <c r="BY126" s="30"/>
      <c r="BZ126" s="30"/>
      <c r="CA126" s="30"/>
      <c r="CB126" s="30"/>
      <c r="CC126" s="30"/>
      <c r="CD126" s="30"/>
      <c r="CE126" s="30"/>
      <c r="CF126" s="30"/>
      <c r="CG126" s="30"/>
      <c r="CH126" s="30"/>
    </row>
    <row r="127" spans="1:86" s="47" customFormat="1" x14ac:dyDescent="0.3">
      <c r="A127" s="26"/>
      <c r="Z127" s="29"/>
      <c r="AA127" s="35"/>
      <c r="AB127" s="30"/>
      <c r="AC127" s="36"/>
      <c r="AD127" s="30"/>
      <c r="AE127" s="30"/>
      <c r="AF127" s="30"/>
      <c r="AG127" s="30"/>
      <c r="AH127" s="30"/>
      <c r="AI127" s="30"/>
      <c r="AJ127" s="30"/>
      <c r="AK127" s="30"/>
      <c r="AL127" s="30"/>
      <c r="AM127" s="30"/>
      <c r="AN127" s="30"/>
      <c r="AO127" s="30"/>
      <c r="AP127" s="30"/>
      <c r="AQ127" s="30"/>
      <c r="AR127" s="30"/>
      <c r="AS127" s="30"/>
      <c r="AT127" s="30"/>
      <c r="AU127" s="30"/>
      <c r="AV127" s="30"/>
      <c r="AW127" s="30"/>
      <c r="AX127" s="30"/>
      <c r="AY127" s="30"/>
      <c r="AZ127" s="30"/>
      <c r="BA127" s="30"/>
      <c r="BB127" s="30"/>
      <c r="BC127" s="30"/>
      <c r="BD127" s="30"/>
      <c r="BE127" s="30"/>
      <c r="BF127" s="30"/>
      <c r="BG127" s="30"/>
      <c r="BH127" s="30"/>
      <c r="BI127" s="30"/>
      <c r="BJ127" s="30"/>
      <c r="BK127" s="30"/>
      <c r="BL127" s="30"/>
      <c r="BM127" s="30"/>
      <c r="BN127" s="30"/>
      <c r="BO127" s="30"/>
      <c r="BP127" s="30"/>
      <c r="BQ127" s="30"/>
      <c r="BR127" s="30"/>
      <c r="BS127" s="30"/>
      <c r="BT127" s="30"/>
      <c r="BU127" s="30"/>
      <c r="BV127" s="30"/>
      <c r="BW127" s="30"/>
      <c r="BX127" s="30"/>
      <c r="BY127" s="30"/>
      <c r="BZ127" s="30"/>
      <c r="CA127" s="30"/>
      <c r="CB127" s="30"/>
      <c r="CC127" s="30"/>
      <c r="CD127" s="30"/>
      <c r="CE127" s="30"/>
      <c r="CF127" s="30"/>
      <c r="CG127" s="30"/>
      <c r="CH127" s="30"/>
    </row>
    <row r="128" spans="1:86" s="47" customFormat="1" x14ac:dyDescent="0.3">
      <c r="A128" s="26"/>
      <c r="Z128" s="29"/>
      <c r="AA128" s="35"/>
      <c r="AB128" s="30"/>
      <c r="AC128" s="36"/>
      <c r="AD128" s="30"/>
      <c r="AE128" s="30"/>
      <c r="AF128" s="30"/>
      <c r="AG128" s="30"/>
      <c r="AH128" s="30"/>
      <c r="AI128" s="30"/>
      <c r="AJ128" s="30"/>
      <c r="AK128" s="30"/>
      <c r="AL128" s="30"/>
      <c r="AM128" s="30"/>
      <c r="AN128" s="30"/>
      <c r="AO128" s="30"/>
      <c r="AP128" s="30"/>
      <c r="AQ128" s="30"/>
      <c r="AR128" s="30"/>
      <c r="AS128" s="30"/>
      <c r="AT128" s="30"/>
      <c r="AU128" s="30"/>
      <c r="AV128" s="30"/>
      <c r="AW128" s="30"/>
      <c r="AX128" s="30"/>
      <c r="AY128" s="30"/>
      <c r="AZ128" s="30"/>
      <c r="BA128" s="30"/>
      <c r="BB128" s="30"/>
      <c r="BC128" s="30"/>
      <c r="BD128" s="30"/>
      <c r="BE128" s="30"/>
      <c r="BF128" s="30"/>
      <c r="BG128" s="30"/>
      <c r="BH128" s="30"/>
      <c r="BI128" s="30"/>
      <c r="BJ128" s="30"/>
      <c r="BK128" s="30"/>
      <c r="BL128" s="30"/>
      <c r="BM128" s="30"/>
      <c r="BN128" s="30"/>
      <c r="BO128" s="30"/>
      <c r="BP128" s="30"/>
      <c r="BQ128" s="30"/>
      <c r="BR128" s="30"/>
      <c r="BS128" s="30"/>
      <c r="BT128" s="30"/>
      <c r="BU128" s="30"/>
      <c r="BV128" s="30"/>
      <c r="BW128" s="30"/>
      <c r="BX128" s="30"/>
      <c r="BY128" s="30"/>
      <c r="BZ128" s="30"/>
      <c r="CA128" s="30"/>
      <c r="CB128" s="30"/>
      <c r="CC128" s="30"/>
      <c r="CD128" s="30"/>
      <c r="CE128" s="30"/>
      <c r="CF128" s="30"/>
      <c r="CG128" s="30"/>
      <c r="CH128" s="30"/>
    </row>
    <row r="129" spans="1:86" s="47" customFormat="1" x14ac:dyDescent="0.3">
      <c r="A129" s="26"/>
      <c r="Z129" s="29"/>
      <c r="AA129" s="35"/>
      <c r="AB129" s="30"/>
      <c r="AC129" s="36"/>
      <c r="AD129" s="30"/>
      <c r="AE129" s="30"/>
      <c r="AF129" s="30"/>
      <c r="AG129" s="30"/>
      <c r="AH129" s="30"/>
      <c r="AI129" s="30"/>
      <c r="AJ129" s="30"/>
      <c r="AK129" s="30"/>
      <c r="AL129" s="30"/>
      <c r="AM129" s="30"/>
      <c r="AN129" s="30"/>
      <c r="AO129" s="30"/>
      <c r="AP129" s="30"/>
      <c r="AQ129" s="30"/>
      <c r="AR129" s="30"/>
      <c r="AS129" s="30"/>
      <c r="AT129" s="30"/>
      <c r="AU129" s="30"/>
      <c r="AV129" s="30"/>
      <c r="AW129" s="30"/>
      <c r="AX129" s="30"/>
      <c r="AY129" s="30"/>
      <c r="AZ129" s="30"/>
      <c r="BA129" s="30"/>
      <c r="BB129" s="30"/>
      <c r="BC129" s="30"/>
      <c r="BD129" s="30"/>
      <c r="BE129" s="30"/>
      <c r="BF129" s="30"/>
      <c r="BG129" s="30"/>
      <c r="BH129" s="30"/>
      <c r="BI129" s="30"/>
      <c r="BJ129" s="30"/>
      <c r="BK129" s="30"/>
      <c r="BL129" s="30"/>
      <c r="BM129" s="30"/>
      <c r="BN129" s="30"/>
      <c r="BO129" s="30"/>
      <c r="BP129" s="30"/>
      <c r="BQ129" s="30"/>
      <c r="BR129" s="30"/>
      <c r="BS129" s="30"/>
      <c r="BT129" s="30"/>
      <c r="BU129" s="30"/>
      <c r="BV129" s="30"/>
      <c r="BW129" s="30"/>
      <c r="BX129" s="30"/>
      <c r="BY129" s="30"/>
      <c r="BZ129" s="30"/>
      <c r="CA129" s="30"/>
      <c r="CB129" s="30"/>
      <c r="CC129" s="30"/>
      <c r="CD129" s="30"/>
      <c r="CE129" s="30"/>
      <c r="CF129" s="30"/>
      <c r="CG129" s="30"/>
      <c r="CH129" s="30"/>
    </row>
    <row r="130" spans="1:86" s="47" customFormat="1" x14ac:dyDescent="0.3">
      <c r="A130" s="26"/>
      <c r="Z130" s="29"/>
      <c r="AA130" s="35"/>
      <c r="AB130" s="30"/>
      <c r="AC130" s="36"/>
      <c r="AD130" s="30"/>
      <c r="AE130" s="30"/>
      <c r="AF130" s="30"/>
      <c r="AG130" s="30"/>
      <c r="AH130" s="30"/>
      <c r="AI130" s="30"/>
      <c r="AJ130" s="30"/>
      <c r="AK130" s="30"/>
      <c r="AL130" s="30"/>
      <c r="AM130" s="30"/>
      <c r="AN130" s="30"/>
      <c r="AO130" s="30"/>
      <c r="AP130" s="30"/>
      <c r="AQ130" s="30"/>
      <c r="AR130" s="30"/>
      <c r="AS130" s="30"/>
      <c r="AT130" s="30"/>
      <c r="AU130" s="30"/>
      <c r="AV130" s="30"/>
      <c r="AW130" s="30"/>
      <c r="AX130" s="30"/>
      <c r="AY130" s="30"/>
      <c r="AZ130" s="30"/>
      <c r="BA130" s="30"/>
      <c r="BB130" s="30"/>
      <c r="BC130" s="30"/>
      <c r="BD130" s="30"/>
      <c r="BE130" s="30"/>
      <c r="BF130" s="30"/>
      <c r="BG130" s="30"/>
      <c r="BH130" s="30"/>
      <c r="BI130" s="30"/>
      <c r="BJ130" s="30"/>
      <c r="BK130" s="30"/>
      <c r="BL130" s="30"/>
      <c r="BM130" s="30"/>
      <c r="BN130" s="30"/>
      <c r="BO130" s="30"/>
      <c r="BP130" s="30"/>
      <c r="BQ130" s="30"/>
      <c r="BR130" s="30"/>
      <c r="BS130" s="30"/>
      <c r="BT130" s="30"/>
      <c r="BU130" s="30"/>
      <c r="BV130" s="30"/>
      <c r="BW130" s="30"/>
      <c r="BX130" s="30"/>
      <c r="BY130" s="30"/>
      <c r="BZ130" s="30"/>
      <c r="CA130" s="30"/>
      <c r="CB130" s="30"/>
      <c r="CC130" s="30"/>
      <c r="CD130" s="30"/>
      <c r="CE130" s="30"/>
      <c r="CF130" s="30"/>
      <c r="CG130" s="30"/>
      <c r="CH130" s="30"/>
    </row>
    <row r="131" spans="1:86" s="47" customFormat="1" x14ac:dyDescent="0.3">
      <c r="A131" s="26"/>
      <c r="Z131" s="29"/>
      <c r="AA131" s="35"/>
      <c r="AB131" s="30"/>
      <c r="AC131" s="36"/>
      <c r="AD131" s="30"/>
      <c r="AE131" s="30"/>
      <c r="AF131" s="30"/>
      <c r="AG131" s="30"/>
      <c r="AH131" s="30"/>
      <c r="AI131" s="30"/>
      <c r="AJ131" s="30"/>
      <c r="AK131" s="30"/>
      <c r="AL131" s="30"/>
      <c r="AM131" s="30"/>
      <c r="AN131" s="30"/>
      <c r="AO131" s="30"/>
      <c r="AP131" s="30"/>
      <c r="AQ131" s="30"/>
      <c r="AR131" s="30"/>
      <c r="AS131" s="30"/>
      <c r="AT131" s="30"/>
      <c r="AU131" s="30"/>
      <c r="AV131" s="30"/>
      <c r="AW131" s="30"/>
      <c r="AX131" s="30"/>
      <c r="AY131" s="30"/>
      <c r="AZ131" s="30"/>
      <c r="BA131" s="30"/>
      <c r="BB131" s="30"/>
      <c r="BC131" s="30"/>
      <c r="BD131" s="30"/>
      <c r="BE131" s="30"/>
      <c r="BF131" s="30"/>
      <c r="BG131" s="30"/>
      <c r="BH131" s="30"/>
      <c r="BI131" s="30"/>
      <c r="BJ131" s="30"/>
      <c r="BK131" s="30"/>
      <c r="BL131" s="30"/>
      <c r="BM131" s="30"/>
      <c r="BN131" s="30"/>
      <c r="BO131" s="30"/>
      <c r="BP131" s="30"/>
      <c r="BQ131" s="30"/>
      <c r="BR131" s="30"/>
      <c r="BS131" s="30"/>
      <c r="BT131" s="30"/>
      <c r="BU131" s="30"/>
      <c r="BV131" s="30"/>
      <c r="BW131" s="30"/>
      <c r="BX131" s="30"/>
      <c r="BY131" s="30"/>
      <c r="BZ131" s="30"/>
      <c r="CA131" s="30"/>
      <c r="CB131" s="30"/>
      <c r="CC131" s="30"/>
      <c r="CD131" s="30"/>
      <c r="CE131" s="30"/>
      <c r="CF131" s="30"/>
      <c r="CG131" s="30"/>
      <c r="CH131" s="30"/>
    </row>
    <row r="132" spans="1:86" s="47" customFormat="1" x14ac:dyDescent="0.3">
      <c r="A132" s="26"/>
      <c r="Z132" s="29"/>
      <c r="AA132" s="35"/>
      <c r="AB132" s="30"/>
      <c r="AC132" s="36"/>
      <c r="AD132" s="30"/>
      <c r="AE132" s="30"/>
      <c r="AF132" s="30"/>
      <c r="AG132" s="30"/>
      <c r="AH132" s="30"/>
      <c r="AI132" s="30"/>
      <c r="AJ132" s="30"/>
      <c r="AK132" s="30"/>
      <c r="AL132" s="30"/>
      <c r="AM132" s="30"/>
      <c r="AN132" s="30"/>
      <c r="AO132" s="30"/>
      <c r="AP132" s="30"/>
      <c r="AQ132" s="30"/>
      <c r="AR132" s="30"/>
      <c r="AS132" s="30"/>
      <c r="AT132" s="30"/>
      <c r="AU132" s="30"/>
      <c r="AV132" s="30"/>
      <c r="AW132" s="30"/>
      <c r="AX132" s="30"/>
      <c r="AY132" s="30"/>
      <c r="AZ132" s="30"/>
      <c r="BA132" s="30"/>
      <c r="BB132" s="30"/>
      <c r="BC132" s="30"/>
      <c r="BD132" s="30"/>
      <c r="BE132" s="30"/>
      <c r="BF132" s="30"/>
      <c r="BG132" s="30"/>
      <c r="BH132" s="30"/>
      <c r="BI132" s="30"/>
      <c r="BJ132" s="30"/>
      <c r="BK132" s="30"/>
      <c r="BL132" s="30"/>
      <c r="BM132" s="30"/>
      <c r="BN132" s="30"/>
      <c r="BO132" s="30"/>
      <c r="BP132" s="30"/>
      <c r="BQ132" s="30"/>
      <c r="BR132" s="30"/>
      <c r="BS132" s="30"/>
      <c r="BT132" s="30"/>
      <c r="BU132" s="30"/>
      <c r="BV132" s="30"/>
      <c r="BW132" s="30"/>
      <c r="BX132" s="30"/>
      <c r="BY132" s="30"/>
      <c r="BZ132" s="30"/>
      <c r="CA132" s="30"/>
      <c r="CB132" s="30"/>
      <c r="CC132" s="30"/>
      <c r="CD132" s="30"/>
      <c r="CE132" s="30"/>
      <c r="CF132" s="30"/>
      <c r="CG132" s="30"/>
      <c r="CH132" s="30"/>
    </row>
    <row r="133" spans="1:86" s="47" customFormat="1" x14ac:dyDescent="0.3">
      <c r="A133" s="26"/>
      <c r="Z133" s="29"/>
      <c r="AA133" s="35"/>
      <c r="AB133" s="30"/>
      <c r="AC133" s="36"/>
      <c r="AD133" s="30"/>
      <c r="AE133" s="30"/>
      <c r="AF133" s="30"/>
      <c r="AG133" s="30"/>
      <c r="AH133" s="30"/>
      <c r="AI133" s="30"/>
      <c r="AJ133" s="30"/>
      <c r="AK133" s="30"/>
      <c r="AL133" s="30"/>
      <c r="AM133" s="30"/>
      <c r="AN133" s="30"/>
      <c r="AO133" s="30"/>
      <c r="AP133" s="30"/>
      <c r="AQ133" s="30"/>
      <c r="AR133" s="30"/>
      <c r="AS133" s="30"/>
      <c r="AT133" s="30"/>
      <c r="AU133" s="30"/>
      <c r="AV133" s="30"/>
      <c r="AW133" s="30"/>
      <c r="AX133" s="30"/>
      <c r="AY133" s="30"/>
      <c r="AZ133" s="30"/>
      <c r="BA133" s="30"/>
      <c r="BB133" s="30"/>
      <c r="BC133" s="30"/>
      <c r="BD133" s="30"/>
      <c r="BE133" s="30"/>
      <c r="BF133" s="30"/>
      <c r="BG133" s="30"/>
      <c r="BH133" s="30"/>
      <c r="BI133" s="30"/>
      <c r="BJ133" s="30"/>
      <c r="BK133" s="30"/>
      <c r="BL133" s="30"/>
      <c r="BM133" s="30"/>
      <c r="BN133" s="30"/>
      <c r="BO133" s="30"/>
      <c r="BP133" s="30"/>
      <c r="BQ133" s="30"/>
      <c r="BR133" s="30"/>
      <c r="BS133" s="30"/>
      <c r="BT133" s="30"/>
      <c r="BU133" s="30"/>
      <c r="BV133" s="30"/>
      <c r="BW133" s="30"/>
      <c r="BX133" s="30"/>
      <c r="BY133" s="30"/>
      <c r="BZ133" s="30"/>
      <c r="CA133" s="30"/>
      <c r="CB133" s="30"/>
      <c r="CC133" s="30"/>
      <c r="CD133" s="30"/>
      <c r="CE133" s="30"/>
      <c r="CF133" s="30"/>
      <c r="CG133" s="30"/>
      <c r="CH133" s="30"/>
    </row>
    <row r="134" spans="1:86" s="47" customFormat="1" x14ac:dyDescent="0.3">
      <c r="A134" s="26"/>
      <c r="Z134" s="29"/>
      <c r="AA134" s="35"/>
      <c r="AB134" s="30"/>
      <c r="AC134" s="36"/>
      <c r="AD134" s="30"/>
      <c r="AE134" s="30"/>
      <c r="AF134" s="30"/>
      <c r="AG134" s="30"/>
      <c r="AH134" s="30"/>
      <c r="AI134" s="30"/>
      <c r="AJ134" s="30"/>
      <c r="AK134" s="30"/>
      <c r="AL134" s="30"/>
      <c r="AM134" s="30"/>
      <c r="AN134" s="30"/>
      <c r="AO134" s="30"/>
      <c r="AP134" s="30"/>
      <c r="AQ134" s="30"/>
      <c r="AR134" s="30"/>
      <c r="AS134" s="30"/>
      <c r="AT134" s="30"/>
      <c r="AU134" s="30"/>
      <c r="AV134" s="30"/>
      <c r="AW134" s="30"/>
      <c r="AX134" s="30"/>
      <c r="AY134" s="30"/>
      <c r="AZ134" s="30"/>
      <c r="BA134" s="30"/>
      <c r="BB134" s="30"/>
      <c r="BC134" s="30"/>
      <c r="BD134" s="30"/>
      <c r="BE134" s="30"/>
      <c r="BF134" s="30"/>
      <c r="BG134" s="30"/>
      <c r="BH134" s="30"/>
      <c r="BI134" s="30"/>
      <c r="BJ134" s="30"/>
      <c r="BK134" s="30"/>
      <c r="BL134" s="30"/>
      <c r="BM134" s="30"/>
      <c r="BN134" s="30"/>
      <c r="BO134" s="30"/>
      <c r="BP134" s="30"/>
      <c r="BQ134" s="30"/>
      <c r="BR134" s="30"/>
      <c r="BS134" s="30"/>
      <c r="BT134" s="30"/>
      <c r="BU134" s="30"/>
      <c r="BV134" s="30"/>
      <c r="BW134" s="30"/>
      <c r="BX134" s="30"/>
      <c r="BY134" s="30"/>
      <c r="BZ134" s="30"/>
      <c r="CA134" s="30"/>
      <c r="CB134" s="30"/>
      <c r="CC134" s="30"/>
      <c r="CD134" s="30"/>
      <c r="CE134" s="30"/>
      <c r="CF134" s="30"/>
      <c r="CG134" s="30"/>
      <c r="CH134" s="30"/>
    </row>
    <row r="135" spans="1:86" s="47" customFormat="1" x14ac:dyDescent="0.3">
      <c r="A135" s="26"/>
      <c r="Z135" s="29"/>
      <c r="AA135" s="35"/>
      <c r="AB135" s="30"/>
      <c r="AC135" s="36"/>
      <c r="AD135" s="30"/>
      <c r="AE135" s="30"/>
      <c r="AF135" s="30"/>
      <c r="AG135" s="30"/>
      <c r="AH135" s="30"/>
      <c r="AI135" s="30"/>
      <c r="AJ135" s="30"/>
      <c r="AK135" s="30"/>
      <c r="AL135" s="30"/>
      <c r="AM135" s="30"/>
      <c r="AN135" s="30"/>
      <c r="AO135" s="30"/>
      <c r="AP135" s="30"/>
      <c r="AQ135" s="30"/>
      <c r="AR135" s="30"/>
      <c r="AS135" s="30"/>
      <c r="AT135" s="30"/>
      <c r="AU135" s="30"/>
      <c r="AV135" s="30"/>
      <c r="AW135" s="30"/>
      <c r="AX135" s="30"/>
      <c r="AY135" s="30"/>
      <c r="AZ135" s="30"/>
      <c r="BA135" s="30"/>
      <c r="BB135" s="30"/>
      <c r="BC135" s="30"/>
      <c r="BD135" s="30"/>
      <c r="BE135" s="30"/>
      <c r="BF135" s="30"/>
      <c r="BG135" s="30"/>
      <c r="BH135" s="30"/>
      <c r="BI135" s="30"/>
      <c r="BJ135" s="30"/>
      <c r="BK135" s="30"/>
      <c r="BL135" s="30"/>
      <c r="BM135" s="30"/>
      <c r="BN135" s="30"/>
      <c r="BO135" s="30"/>
      <c r="BP135" s="30"/>
      <c r="BQ135" s="30"/>
      <c r="BR135" s="30"/>
      <c r="BS135" s="30"/>
      <c r="BT135" s="30"/>
      <c r="BU135" s="30"/>
      <c r="BV135" s="30"/>
      <c r="BW135" s="30"/>
      <c r="BX135" s="30"/>
      <c r="BY135" s="30"/>
      <c r="BZ135" s="30"/>
      <c r="CA135" s="30"/>
      <c r="CB135" s="30"/>
      <c r="CC135" s="30"/>
      <c r="CD135" s="30"/>
      <c r="CE135" s="30"/>
      <c r="CF135" s="30"/>
      <c r="CG135" s="30"/>
      <c r="CH135" s="30"/>
    </row>
    <row r="136" spans="1:86" s="47" customFormat="1" x14ac:dyDescent="0.3">
      <c r="A136" s="26"/>
      <c r="Z136" s="29"/>
      <c r="AA136" s="35"/>
      <c r="AB136" s="30"/>
      <c r="AC136" s="36"/>
      <c r="AD136" s="30"/>
      <c r="AE136" s="30"/>
      <c r="AF136" s="30"/>
      <c r="AG136" s="30"/>
      <c r="AH136" s="30"/>
      <c r="AI136" s="30"/>
      <c r="AJ136" s="30"/>
      <c r="AK136" s="30"/>
      <c r="AL136" s="30"/>
      <c r="AM136" s="30"/>
      <c r="AN136" s="30"/>
      <c r="AO136" s="30"/>
      <c r="AP136" s="30"/>
      <c r="AQ136" s="30"/>
      <c r="AR136" s="30"/>
      <c r="AS136" s="30"/>
      <c r="AT136" s="30"/>
      <c r="AU136" s="30"/>
      <c r="AV136" s="30"/>
      <c r="AW136" s="30"/>
      <c r="AX136" s="30"/>
      <c r="AY136" s="30"/>
      <c r="AZ136" s="30"/>
      <c r="BA136" s="30"/>
      <c r="BB136" s="30"/>
      <c r="BC136" s="30"/>
      <c r="BD136" s="30"/>
      <c r="BE136" s="30"/>
      <c r="BF136" s="30"/>
      <c r="BG136" s="30"/>
      <c r="BH136" s="30"/>
      <c r="BI136" s="30"/>
      <c r="BJ136" s="30"/>
      <c r="BK136" s="30"/>
      <c r="BL136" s="30"/>
      <c r="BM136" s="30"/>
      <c r="BN136" s="30"/>
      <c r="BO136" s="30"/>
      <c r="BP136" s="30"/>
      <c r="BQ136" s="30"/>
      <c r="BR136" s="30"/>
      <c r="BS136" s="30"/>
      <c r="BT136" s="30"/>
      <c r="BU136" s="30"/>
      <c r="BV136" s="30"/>
      <c r="BW136" s="30"/>
      <c r="BX136" s="30"/>
      <c r="BY136" s="30"/>
      <c r="BZ136" s="30"/>
      <c r="CA136" s="30"/>
      <c r="CB136" s="30"/>
      <c r="CC136" s="30"/>
      <c r="CD136" s="30"/>
      <c r="CE136" s="30"/>
      <c r="CF136" s="30"/>
      <c r="CG136" s="30"/>
      <c r="CH136" s="30"/>
    </row>
    <row r="137" spans="1:86" s="47" customFormat="1" x14ac:dyDescent="0.3">
      <c r="A137" s="26"/>
      <c r="Z137" s="29"/>
      <c r="AA137" s="35"/>
      <c r="AB137" s="30"/>
      <c r="AC137" s="36"/>
      <c r="AD137" s="30"/>
      <c r="AE137" s="30"/>
      <c r="AF137" s="30"/>
      <c r="AG137" s="30"/>
      <c r="AH137" s="30"/>
      <c r="AI137" s="30"/>
      <c r="AJ137" s="30"/>
      <c r="AK137" s="30"/>
      <c r="AL137" s="30"/>
      <c r="AM137" s="30"/>
      <c r="AN137" s="30"/>
      <c r="AO137" s="30"/>
      <c r="AP137" s="30"/>
      <c r="AQ137" s="30"/>
      <c r="AR137" s="30"/>
      <c r="AS137" s="30"/>
      <c r="AT137" s="30"/>
      <c r="AU137" s="30"/>
      <c r="AV137" s="30"/>
      <c r="AW137" s="30"/>
      <c r="AX137" s="30"/>
      <c r="AY137" s="30"/>
      <c r="AZ137" s="30"/>
      <c r="BA137" s="30"/>
      <c r="BB137" s="30"/>
      <c r="BC137" s="30"/>
      <c r="BD137" s="30"/>
      <c r="BE137" s="30"/>
      <c r="BF137" s="30"/>
      <c r="BG137" s="30"/>
      <c r="BH137" s="30"/>
      <c r="BI137" s="30"/>
      <c r="BJ137" s="30"/>
      <c r="BK137" s="30"/>
      <c r="BL137" s="30"/>
      <c r="BM137" s="30"/>
      <c r="BN137" s="30"/>
      <c r="BO137" s="30"/>
      <c r="BP137" s="30"/>
      <c r="BQ137" s="30"/>
      <c r="BR137" s="30"/>
      <c r="BS137" s="30"/>
      <c r="BT137" s="30"/>
      <c r="BU137" s="30"/>
      <c r="BV137" s="30"/>
      <c r="BW137" s="30"/>
      <c r="BX137" s="30"/>
      <c r="BY137" s="30"/>
      <c r="BZ137" s="30"/>
      <c r="CA137" s="30"/>
      <c r="CB137" s="30"/>
      <c r="CC137" s="30"/>
      <c r="CD137" s="30"/>
      <c r="CE137" s="30"/>
      <c r="CF137" s="30"/>
      <c r="CG137" s="30"/>
      <c r="CH137" s="30"/>
    </row>
    <row r="138" spans="1:86" s="47" customFormat="1" x14ac:dyDescent="0.3">
      <c r="A138" s="26"/>
      <c r="Z138" s="29"/>
      <c r="AA138" s="35"/>
      <c r="AB138" s="30"/>
      <c r="AC138" s="36"/>
      <c r="AD138" s="30"/>
      <c r="AE138" s="30"/>
      <c r="AF138" s="30"/>
      <c r="AG138" s="30"/>
      <c r="AH138" s="30"/>
      <c r="AI138" s="30"/>
      <c r="AJ138" s="30"/>
      <c r="AK138" s="30"/>
      <c r="AL138" s="30"/>
      <c r="AM138" s="30"/>
      <c r="AN138" s="30"/>
      <c r="AO138" s="30"/>
      <c r="AP138" s="30"/>
      <c r="AQ138" s="30"/>
      <c r="AR138" s="30"/>
      <c r="AS138" s="30"/>
      <c r="AT138" s="30"/>
      <c r="AU138" s="30"/>
      <c r="AV138" s="30"/>
      <c r="AW138" s="30"/>
      <c r="AX138" s="30"/>
      <c r="AY138" s="30"/>
      <c r="AZ138" s="30"/>
      <c r="BA138" s="30"/>
      <c r="BB138" s="30"/>
      <c r="BC138" s="30"/>
      <c r="BD138" s="30"/>
      <c r="BE138" s="30"/>
      <c r="BF138" s="30"/>
      <c r="BG138" s="30"/>
      <c r="BH138" s="30"/>
      <c r="BI138" s="30"/>
      <c r="BJ138" s="30"/>
      <c r="BK138" s="30"/>
      <c r="BL138" s="30"/>
      <c r="BM138" s="30"/>
      <c r="BN138" s="30"/>
      <c r="BO138" s="30"/>
      <c r="BP138" s="30"/>
      <c r="BQ138" s="30"/>
      <c r="BR138" s="30"/>
      <c r="BS138" s="30"/>
      <c r="BT138" s="30"/>
      <c r="BU138" s="30"/>
      <c r="BV138" s="30"/>
      <c r="BW138" s="30"/>
      <c r="BX138" s="30"/>
      <c r="BY138" s="30"/>
      <c r="BZ138" s="30"/>
      <c r="CA138" s="30"/>
      <c r="CB138" s="30"/>
      <c r="CC138" s="30"/>
      <c r="CD138" s="30"/>
      <c r="CE138" s="30"/>
      <c r="CF138" s="30"/>
      <c r="CG138" s="30"/>
      <c r="CH138" s="30"/>
    </row>
    <row r="139" spans="1:86" s="47" customFormat="1" x14ac:dyDescent="0.3">
      <c r="A139" s="26"/>
      <c r="Z139" s="29"/>
      <c r="AA139" s="35"/>
      <c r="AB139" s="30"/>
      <c r="AC139" s="36"/>
      <c r="AD139" s="30"/>
      <c r="AE139" s="30"/>
      <c r="AF139" s="30"/>
      <c r="AG139" s="30"/>
      <c r="AH139" s="30"/>
      <c r="AI139" s="30"/>
      <c r="AJ139" s="30"/>
      <c r="AK139" s="30"/>
      <c r="AL139" s="30"/>
      <c r="AM139" s="30"/>
      <c r="AN139" s="30"/>
      <c r="AO139" s="30"/>
      <c r="AP139" s="30"/>
      <c r="AQ139" s="30"/>
      <c r="AR139" s="30"/>
      <c r="AS139" s="30"/>
      <c r="AT139" s="30"/>
      <c r="AU139" s="30"/>
      <c r="AV139" s="30"/>
      <c r="AW139" s="30"/>
      <c r="AX139" s="30"/>
      <c r="AY139" s="30"/>
      <c r="AZ139" s="30"/>
      <c r="BA139" s="30"/>
      <c r="BB139" s="30"/>
      <c r="BC139" s="30"/>
      <c r="BD139" s="30"/>
      <c r="BE139" s="30"/>
      <c r="BF139" s="30"/>
      <c r="BG139" s="30"/>
      <c r="BH139" s="30"/>
      <c r="BI139" s="30"/>
      <c r="BJ139" s="30"/>
      <c r="BK139" s="30"/>
      <c r="BL139" s="30"/>
      <c r="BM139" s="30"/>
      <c r="BN139" s="30"/>
      <c r="BO139" s="30"/>
      <c r="BP139" s="30"/>
      <c r="BQ139" s="30"/>
      <c r="BR139" s="30"/>
      <c r="BS139" s="30"/>
      <c r="BT139" s="30"/>
      <c r="BU139" s="30"/>
      <c r="BV139" s="30"/>
      <c r="BW139" s="30"/>
      <c r="BX139" s="30"/>
      <c r="BY139" s="30"/>
      <c r="BZ139" s="30"/>
      <c r="CA139" s="30"/>
      <c r="CB139" s="30"/>
      <c r="CC139" s="30"/>
      <c r="CD139" s="30"/>
      <c r="CE139" s="30"/>
      <c r="CF139" s="30"/>
      <c r="CG139" s="30"/>
      <c r="CH139" s="30"/>
    </row>
    <row r="140" spans="1:86" s="47" customFormat="1" x14ac:dyDescent="0.3">
      <c r="A140" s="26"/>
      <c r="Z140" s="29"/>
      <c r="AA140" s="35"/>
      <c r="AB140" s="30"/>
      <c r="AC140" s="36"/>
      <c r="AD140" s="30"/>
      <c r="AE140" s="30"/>
      <c r="AF140" s="30"/>
      <c r="AG140" s="30"/>
      <c r="AH140" s="30"/>
      <c r="AI140" s="30"/>
      <c r="AJ140" s="30"/>
      <c r="AK140" s="30"/>
      <c r="AL140" s="30"/>
      <c r="AM140" s="30"/>
      <c r="AN140" s="30"/>
      <c r="AO140" s="30"/>
      <c r="AP140" s="30"/>
      <c r="AQ140" s="30"/>
      <c r="AR140" s="30"/>
      <c r="AS140" s="30"/>
      <c r="AT140" s="30"/>
      <c r="AU140" s="30"/>
      <c r="AV140" s="30"/>
      <c r="AW140" s="30"/>
      <c r="AX140" s="30"/>
      <c r="AY140" s="30"/>
      <c r="AZ140" s="30"/>
      <c r="BA140" s="30"/>
      <c r="BB140" s="30"/>
      <c r="BC140" s="30"/>
      <c r="BD140" s="30"/>
      <c r="BE140" s="30"/>
      <c r="BF140" s="30"/>
      <c r="BG140" s="30"/>
      <c r="BH140" s="30"/>
      <c r="BI140" s="30"/>
      <c r="BJ140" s="30"/>
      <c r="BK140" s="30"/>
      <c r="BL140" s="30"/>
      <c r="BM140" s="30"/>
      <c r="BN140" s="30"/>
      <c r="BO140" s="30"/>
      <c r="BP140" s="30"/>
      <c r="BQ140" s="30"/>
      <c r="BR140" s="30"/>
      <c r="BS140" s="30"/>
      <c r="BT140" s="30"/>
      <c r="BU140" s="30"/>
      <c r="BV140" s="30"/>
      <c r="BW140" s="30"/>
      <c r="BX140" s="30"/>
      <c r="BY140" s="30"/>
      <c r="BZ140" s="30"/>
      <c r="CA140" s="30"/>
      <c r="CB140" s="30"/>
      <c r="CC140" s="30"/>
      <c r="CD140" s="30"/>
      <c r="CE140" s="30"/>
      <c r="CF140" s="30"/>
      <c r="CG140" s="30"/>
      <c r="CH140" s="30"/>
    </row>
    <row r="141" spans="1:86" s="47" customFormat="1" x14ac:dyDescent="0.3">
      <c r="A141" s="26"/>
      <c r="Z141" s="29"/>
      <c r="AA141" s="35"/>
      <c r="AB141" s="30"/>
      <c r="AC141" s="36"/>
      <c r="AD141" s="30"/>
      <c r="AE141" s="30"/>
      <c r="AF141" s="30"/>
      <c r="AG141" s="30"/>
      <c r="AH141" s="30"/>
      <c r="AI141" s="30"/>
      <c r="AJ141" s="30"/>
      <c r="AK141" s="30"/>
      <c r="AL141" s="30"/>
      <c r="AM141" s="30"/>
      <c r="AN141" s="30"/>
      <c r="AO141" s="30"/>
      <c r="AP141" s="30"/>
      <c r="AQ141" s="30"/>
      <c r="AR141" s="30"/>
      <c r="AS141" s="30"/>
      <c r="AT141" s="30"/>
      <c r="AU141" s="30"/>
      <c r="AV141" s="30"/>
      <c r="AW141" s="30"/>
      <c r="AX141" s="30"/>
      <c r="AY141" s="30"/>
      <c r="AZ141" s="30"/>
      <c r="BA141" s="30"/>
      <c r="BB141" s="30"/>
      <c r="BC141" s="30"/>
      <c r="BD141" s="30"/>
      <c r="BE141" s="30"/>
      <c r="BF141" s="30"/>
      <c r="BG141" s="30"/>
      <c r="BH141" s="30"/>
      <c r="BI141" s="30"/>
      <c r="BJ141" s="30"/>
      <c r="BK141" s="30"/>
      <c r="BL141" s="30"/>
      <c r="BM141" s="30"/>
      <c r="BN141" s="30"/>
      <c r="BO141" s="30"/>
      <c r="BP141" s="30"/>
      <c r="BQ141" s="30"/>
      <c r="BR141" s="30"/>
      <c r="BS141" s="30"/>
      <c r="BT141" s="30"/>
      <c r="BU141" s="30"/>
      <c r="BV141" s="30"/>
      <c r="BW141" s="30"/>
      <c r="BX141" s="30"/>
      <c r="BY141" s="30"/>
      <c r="BZ141" s="30"/>
      <c r="CA141" s="30"/>
      <c r="CB141" s="30"/>
      <c r="CC141" s="30"/>
      <c r="CD141" s="30"/>
      <c r="CE141" s="30"/>
      <c r="CF141" s="30"/>
      <c r="CG141" s="30"/>
      <c r="CH141" s="30"/>
    </row>
    <row r="142" spans="1:86" s="47" customFormat="1" x14ac:dyDescent="0.3">
      <c r="A142" s="26"/>
      <c r="Z142" s="29"/>
      <c r="AA142" s="35"/>
      <c r="AB142" s="30"/>
      <c r="AC142" s="36"/>
      <c r="AD142" s="30"/>
      <c r="AE142" s="30"/>
      <c r="AF142" s="30"/>
      <c r="AG142" s="30"/>
      <c r="AH142" s="30"/>
      <c r="AI142" s="30"/>
      <c r="AJ142" s="30"/>
      <c r="AK142" s="30"/>
      <c r="AL142" s="30"/>
      <c r="AM142" s="30"/>
      <c r="AN142" s="30"/>
      <c r="AO142" s="30"/>
      <c r="AP142" s="30"/>
      <c r="AQ142" s="30"/>
      <c r="AR142" s="30"/>
      <c r="AS142" s="30"/>
      <c r="AT142" s="30"/>
      <c r="AU142" s="30"/>
      <c r="AV142" s="30"/>
      <c r="AW142" s="30"/>
      <c r="AX142" s="30"/>
      <c r="AY142" s="30"/>
      <c r="AZ142" s="30"/>
      <c r="BA142" s="30"/>
      <c r="BB142" s="30"/>
      <c r="BC142" s="30"/>
      <c r="BD142" s="30"/>
      <c r="BE142" s="30"/>
      <c r="BF142" s="30"/>
      <c r="BG142" s="30"/>
      <c r="BH142" s="30"/>
      <c r="BI142" s="30"/>
      <c r="BJ142" s="30"/>
      <c r="BK142" s="30"/>
      <c r="BL142" s="30"/>
      <c r="BM142" s="30"/>
      <c r="BN142" s="30"/>
      <c r="BO142" s="30"/>
      <c r="BP142" s="30"/>
      <c r="BQ142" s="30"/>
      <c r="BR142" s="30"/>
      <c r="BS142" s="30"/>
      <c r="BT142" s="30"/>
      <c r="BU142" s="30"/>
      <c r="BV142" s="30"/>
      <c r="BW142" s="30"/>
      <c r="BX142" s="30"/>
      <c r="BY142" s="30"/>
      <c r="BZ142" s="30"/>
      <c r="CA142" s="30"/>
      <c r="CB142" s="30"/>
      <c r="CC142" s="30"/>
      <c r="CD142" s="30"/>
      <c r="CE142" s="30"/>
      <c r="CF142" s="30"/>
      <c r="CG142" s="30"/>
      <c r="CH142" s="30"/>
    </row>
    <row r="143" spans="1:86" s="47" customFormat="1" x14ac:dyDescent="0.3">
      <c r="A143" s="26"/>
      <c r="Z143" s="29"/>
      <c r="AA143" s="35"/>
      <c r="AB143" s="30"/>
      <c r="AC143" s="36"/>
      <c r="AD143" s="30"/>
      <c r="AE143" s="30"/>
      <c r="AF143" s="30"/>
      <c r="AG143" s="30"/>
      <c r="AH143" s="30"/>
      <c r="AI143" s="30"/>
      <c r="AJ143" s="30"/>
      <c r="AK143" s="30"/>
      <c r="AL143" s="30"/>
      <c r="AM143" s="30"/>
      <c r="AN143" s="30"/>
      <c r="AO143" s="30"/>
      <c r="AP143" s="30"/>
      <c r="AQ143" s="30"/>
      <c r="AR143" s="30"/>
      <c r="AS143" s="30"/>
      <c r="AT143" s="30"/>
      <c r="AU143" s="30"/>
      <c r="AV143" s="30"/>
      <c r="AW143" s="30"/>
      <c r="AX143" s="30"/>
      <c r="AY143" s="30"/>
      <c r="AZ143" s="30"/>
      <c r="BA143" s="30"/>
      <c r="BB143" s="30"/>
      <c r="BC143" s="30"/>
      <c r="BD143" s="30"/>
      <c r="BE143" s="30"/>
      <c r="BF143" s="30"/>
      <c r="BG143" s="30"/>
      <c r="BH143" s="30"/>
      <c r="BI143" s="30"/>
      <c r="BJ143" s="30"/>
      <c r="BK143" s="30"/>
      <c r="BL143" s="30"/>
      <c r="BM143" s="30"/>
      <c r="BN143" s="30"/>
      <c r="BO143" s="30"/>
      <c r="BP143" s="30"/>
      <c r="BQ143" s="30"/>
      <c r="BR143" s="30"/>
      <c r="BS143" s="30"/>
      <c r="BT143" s="30"/>
      <c r="BU143" s="30"/>
      <c r="BV143" s="30"/>
      <c r="BW143" s="30"/>
      <c r="BX143" s="30"/>
      <c r="BY143" s="30"/>
      <c r="BZ143" s="30"/>
      <c r="CA143" s="30"/>
      <c r="CB143" s="30"/>
      <c r="CC143" s="30"/>
      <c r="CD143" s="30"/>
      <c r="CE143" s="30"/>
      <c r="CF143" s="30"/>
      <c r="CG143" s="30"/>
      <c r="CH143" s="30"/>
    </row>
    <row r="144" spans="1:86" s="47" customFormat="1" x14ac:dyDescent="0.3">
      <c r="A144" s="26"/>
      <c r="Z144" s="29"/>
      <c r="AA144" s="35"/>
      <c r="AB144" s="30"/>
      <c r="AC144" s="36"/>
      <c r="AD144" s="30"/>
      <c r="AE144" s="30"/>
      <c r="AF144" s="30"/>
      <c r="AG144" s="30"/>
      <c r="AH144" s="30"/>
      <c r="AI144" s="30"/>
      <c r="AJ144" s="30"/>
      <c r="AK144" s="30"/>
      <c r="AL144" s="30"/>
      <c r="AM144" s="30"/>
      <c r="AN144" s="30"/>
      <c r="AO144" s="30"/>
      <c r="AP144" s="30"/>
      <c r="AQ144" s="30"/>
      <c r="AR144" s="30"/>
      <c r="AS144" s="30"/>
      <c r="AT144" s="30"/>
      <c r="AU144" s="30"/>
      <c r="AV144" s="30"/>
      <c r="AW144" s="30"/>
      <c r="AX144" s="30"/>
      <c r="AY144" s="30"/>
      <c r="AZ144" s="30"/>
      <c r="BA144" s="30"/>
      <c r="BB144" s="30"/>
      <c r="BC144" s="30"/>
      <c r="BD144" s="30"/>
      <c r="BE144" s="30"/>
      <c r="BF144" s="30"/>
      <c r="BG144" s="30"/>
      <c r="BH144" s="30"/>
      <c r="BI144" s="30"/>
      <c r="BJ144" s="30"/>
      <c r="BK144" s="30"/>
      <c r="BL144" s="30"/>
      <c r="BM144" s="30"/>
      <c r="BN144" s="30"/>
      <c r="BO144" s="30"/>
      <c r="BP144" s="30"/>
      <c r="BQ144" s="30"/>
      <c r="BR144" s="30"/>
      <c r="BS144" s="30"/>
      <c r="BT144" s="30"/>
      <c r="BU144" s="30"/>
      <c r="BV144" s="30"/>
      <c r="BW144" s="30"/>
      <c r="BX144" s="30"/>
      <c r="BY144" s="30"/>
      <c r="BZ144" s="30"/>
      <c r="CA144" s="30"/>
      <c r="CB144" s="30"/>
      <c r="CC144" s="30"/>
      <c r="CD144" s="30"/>
      <c r="CE144" s="30"/>
      <c r="CF144" s="30"/>
      <c r="CG144" s="30"/>
      <c r="CH144" s="30"/>
    </row>
    <row r="145" spans="1:86" s="47" customFormat="1" x14ac:dyDescent="0.3">
      <c r="A145" s="26"/>
      <c r="Z145" s="29"/>
      <c r="AA145" s="35"/>
      <c r="AB145" s="30"/>
      <c r="AC145" s="36"/>
      <c r="AD145" s="30"/>
      <c r="AE145" s="30"/>
      <c r="AF145" s="30"/>
      <c r="AG145" s="30"/>
      <c r="AH145" s="30"/>
      <c r="AI145" s="30"/>
      <c r="AJ145" s="30"/>
      <c r="AK145" s="30"/>
      <c r="AL145" s="30"/>
      <c r="AM145" s="30"/>
      <c r="AN145" s="30"/>
      <c r="AO145" s="30"/>
      <c r="AP145" s="30"/>
      <c r="AQ145" s="30"/>
      <c r="AR145" s="30"/>
      <c r="AS145" s="30"/>
      <c r="AT145" s="30"/>
      <c r="AU145" s="30"/>
      <c r="AV145" s="30"/>
      <c r="AW145" s="30"/>
      <c r="AX145" s="30"/>
      <c r="AY145" s="30"/>
      <c r="AZ145" s="30"/>
      <c r="BA145" s="30"/>
      <c r="BB145" s="30"/>
      <c r="BC145" s="30"/>
      <c r="BD145" s="30"/>
      <c r="BE145" s="30"/>
      <c r="BF145" s="30"/>
      <c r="BG145" s="30"/>
      <c r="BH145" s="30"/>
      <c r="BI145" s="30"/>
      <c r="BJ145" s="30"/>
      <c r="BK145" s="30"/>
      <c r="BL145" s="30"/>
      <c r="BM145" s="30"/>
      <c r="BN145" s="30"/>
      <c r="BO145" s="30"/>
      <c r="BP145" s="30"/>
      <c r="BQ145" s="30"/>
      <c r="BR145" s="30"/>
      <c r="BS145" s="30"/>
      <c r="BT145" s="30"/>
      <c r="BU145" s="30"/>
      <c r="BV145" s="30"/>
      <c r="BW145" s="30"/>
      <c r="BX145" s="30"/>
      <c r="BY145" s="30"/>
      <c r="BZ145" s="30"/>
      <c r="CA145" s="30"/>
      <c r="CB145" s="30"/>
      <c r="CC145" s="30"/>
      <c r="CD145" s="30"/>
      <c r="CE145" s="30"/>
      <c r="CF145" s="30"/>
      <c r="CG145" s="30"/>
      <c r="CH145" s="30"/>
    </row>
    <row r="146" spans="1:86" s="47" customFormat="1" x14ac:dyDescent="0.3">
      <c r="A146" s="26"/>
      <c r="Z146" s="29"/>
      <c r="AA146" s="35"/>
      <c r="AB146" s="30"/>
      <c r="AC146" s="36"/>
      <c r="AD146" s="30"/>
      <c r="AE146" s="30"/>
      <c r="AF146" s="30"/>
      <c r="AG146" s="30"/>
      <c r="AH146" s="30"/>
      <c r="AI146" s="30"/>
      <c r="AJ146" s="30"/>
      <c r="AK146" s="30"/>
      <c r="AL146" s="30"/>
      <c r="AM146" s="30"/>
      <c r="AN146" s="30"/>
      <c r="AO146" s="30"/>
      <c r="AP146" s="30"/>
      <c r="AQ146" s="30"/>
      <c r="AR146" s="30"/>
      <c r="AS146" s="30"/>
      <c r="AT146" s="30"/>
      <c r="AU146" s="30"/>
      <c r="AV146" s="30"/>
      <c r="AW146" s="30"/>
      <c r="AX146" s="30"/>
      <c r="AY146" s="30"/>
      <c r="AZ146" s="30"/>
      <c r="BA146" s="30"/>
      <c r="BB146" s="30"/>
      <c r="BC146" s="30"/>
      <c r="BD146" s="30"/>
      <c r="BE146" s="30"/>
      <c r="BF146" s="30"/>
      <c r="BG146" s="30"/>
      <c r="BH146" s="30"/>
      <c r="BI146" s="30"/>
      <c r="BJ146" s="30"/>
      <c r="BK146" s="30"/>
      <c r="BL146" s="30"/>
      <c r="BM146" s="30"/>
      <c r="BN146" s="30"/>
      <c r="BO146" s="30"/>
      <c r="BP146" s="30"/>
      <c r="BQ146" s="30"/>
      <c r="BR146" s="30"/>
      <c r="BS146" s="30"/>
      <c r="BT146" s="30"/>
      <c r="BU146" s="30"/>
      <c r="BV146" s="30"/>
      <c r="BW146" s="30"/>
      <c r="BX146" s="30"/>
      <c r="BY146" s="30"/>
      <c r="BZ146" s="30"/>
      <c r="CA146" s="30"/>
      <c r="CB146" s="30"/>
      <c r="CC146" s="30"/>
      <c r="CD146" s="30"/>
      <c r="CE146" s="30"/>
      <c r="CF146" s="30"/>
      <c r="CG146" s="30"/>
      <c r="CH146" s="30"/>
    </row>
    <row r="147" spans="1:86" s="47" customFormat="1" x14ac:dyDescent="0.3">
      <c r="A147" s="26"/>
      <c r="Z147" s="29"/>
      <c r="AA147" s="35"/>
      <c r="AB147" s="30"/>
      <c r="AC147" s="36"/>
      <c r="AD147" s="30"/>
      <c r="AE147" s="30"/>
      <c r="AF147" s="30"/>
      <c r="AG147" s="30"/>
      <c r="AH147" s="30"/>
      <c r="AI147" s="30"/>
      <c r="AJ147" s="30"/>
      <c r="AK147" s="30"/>
      <c r="AL147" s="30"/>
      <c r="AM147" s="30"/>
      <c r="AN147" s="30"/>
      <c r="AO147" s="30"/>
      <c r="AP147" s="30"/>
      <c r="AQ147" s="30"/>
      <c r="AR147" s="30"/>
      <c r="AS147" s="30"/>
      <c r="AT147" s="30"/>
      <c r="AU147" s="30"/>
      <c r="AV147" s="30"/>
      <c r="AW147" s="30"/>
      <c r="AX147" s="30"/>
      <c r="AY147" s="30"/>
      <c r="AZ147" s="30"/>
      <c r="BA147" s="30"/>
      <c r="BB147" s="30"/>
      <c r="BC147" s="30"/>
      <c r="BD147" s="30"/>
      <c r="BE147" s="30"/>
      <c r="BF147" s="30"/>
      <c r="BG147" s="30"/>
      <c r="BH147" s="30"/>
      <c r="BI147" s="30"/>
      <c r="BJ147" s="30"/>
      <c r="BK147" s="30"/>
      <c r="BL147" s="30"/>
      <c r="BM147" s="30"/>
      <c r="BN147" s="30"/>
      <c r="BO147" s="30"/>
      <c r="BP147" s="30"/>
      <c r="BQ147" s="30"/>
      <c r="BR147" s="30"/>
      <c r="BS147" s="30"/>
      <c r="BT147" s="30"/>
      <c r="BU147" s="30"/>
      <c r="BV147" s="30"/>
      <c r="BW147" s="30"/>
      <c r="BX147" s="30"/>
      <c r="BY147" s="30"/>
      <c r="BZ147" s="30"/>
      <c r="CA147" s="30"/>
      <c r="CB147" s="30"/>
      <c r="CC147" s="30"/>
      <c r="CD147" s="30"/>
      <c r="CE147" s="30"/>
      <c r="CF147" s="30"/>
      <c r="CG147" s="30"/>
      <c r="CH147" s="30"/>
    </row>
    <row r="148" spans="1:86" s="47" customFormat="1" x14ac:dyDescent="0.3">
      <c r="A148" s="26"/>
      <c r="Z148" s="29"/>
      <c r="AA148" s="35"/>
      <c r="AB148" s="30"/>
      <c r="AC148" s="36"/>
      <c r="AD148" s="30"/>
      <c r="AE148" s="30"/>
      <c r="AF148" s="30"/>
      <c r="AG148" s="30"/>
      <c r="AH148" s="30"/>
      <c r="AI148" s="30"/>
      <c r="AJ148" s="30"/>
      <c r="AK148" s="30"/>
      <c r="AL148" s="30"/>
      <c r="AM148" s="30"/>
      <c r="AN148" s="30"/>
      <c r="AO148" s="30"/>
      <c r="AP148" s="30"/>
      <c r="AQ148" s="30"/>
      <c r="AR148" s="30"/>
      <c r="AS148" s="30"/>
      <c r="AT148" s="30"/>
      <c r="AU148" s="30"/>
      <c r="AV148" s="30"/>
      <c r="AW148" s="30"/>
      <c r="AX148" s="30"/>
      <c r="AY148" s="30"/>
      <c r="AZ148" s="30"/>
      <c r="BA148" s="30"/>
      <c r="BB148" s="30"/>
      <c r="BC148" s="30"/>
      <c r="BD148" s="30"/>
      <c r="BE148" s="30"/>
      <c r="BF148" s="30"/>
      <c r="BG148" s="30"/>
      <c r="BH148" s="30"/>
      <c r="BI148" s="30"/>
      <c r="BJ148" s="30"/>
      <c r="BK148" s="30"/>
      <c r="BL148" s="30"/>
      <c r="BM148" s="30"/>
      <c r="BN148" s="30"/>
      <c r="BO148" s="30"/>
      <c r="BP148" s="30"/>
      <c r="BQ148" s="30"/>
      <c r="BR148" s="30"/>
      <c r="BS148" s="30"/>
      <c r="BT148" s="30"/>
      <c r="BU148" s="30"/>
      <c r="BV148" s="30"/>
      <c r="BW148" s="30"/>
      <c r="BX148" s="30"/>
      <c r="BY148" s="30"/>
      <c r="BZ148" s="30"/>
      <c r="CA148" s="30"/>
      <c r="CB148" s="30"/>
      <c r="CC148" s="30"/>
      <c r="CD148" s="30"/>
      <c r="CE148" s="30"/>
      <c r="CF148" s="30"/>
      <c r="CG148" s="30"/>
      <c r="CH148" s="30"/>
    </row>
    <row r="149" spans="1:86" s="47" customFormat="1" x14ac:dyDescent="0.3">
      <c r="A149" s="26"/>
      <c r="Z149" s="29"/>
      <c r="AA149" s="35"/>
      <c r="AB149" s="30"/>
      <c r="AC149" s="36"/>
      <c r="AD149" s="30"/>
      <c r="AE149" s="30"/>
      <c r="AF149" s="30"/>
      <c r="AG149" s="30"/>
      <c r="AH149" s="30"/>
      <c r="AI149" s="30"/>
      <c r="AJ149" s="30"/>
      <c r="AK149" s="30"/>
      <c r="AL149" s="30"/>
      <c r="AM149" s="30"/>
      <c r="AN149" s="30"/>
      <c r="AO149" s="30"/>
      <c r="AP149" s="30"/>
      <c r="AQ149" s="30"/>
      <c r="AR149" s="30"/>
      <c r="AS149" s="30"/>
      <c r="AT149" s="30"/>
      <c r="AU149" s="30"/>
      <c r="AV149" s="30"/>
      <c r="AW149" s="30"/>
      <c r="AX149" s="30"/>
      <c r="AY149" s="30"/>
      <c r="AZ149" s="30"/>
      <c r="BA149" s="30"/>
      <c r="BB149" s="30"/>
      <c r="BC149" s="30"/>
      <c r="BD149" s="30"/>
      <c r="BE149" s="30"/>
      <c r="BF149" s="30"/>
      <c r="BG149" s="30"/>
      <c r="BH149" s="30"/>
      <c r="BI149" s="30"/>
      <c r="BJ149" s="30"/>
      <c r="BK149" s="30"/>
      <c r="BL149" s="30"/>
      <c r="BM149" s="30"/>
      <c r="BN149" s="30"/>
      <c r="BO149" s="30"/>
      <c r="BP149" s="30"/>
      <c r="BQ149" s="30"/>
      <c r="BR149" s="30"/>
      <c r="BS149" s="30"/>
      <c r="BT149" s="30"/>
      <c r="BU149" s="30"/>
      <c r="BV149" s="30"/>
      <c r="BW149" s="30"/>
      <c r="BX149" s="30"/>
      <c r="BY149" s="30"/>
      <c r="BZ149" s="30"/>
      <c r="CA149" s="30"/>
      <c r="CB149" s="30"/>
      <c r="CC149" s="30"/>
      <c r="CD149" s="30"/>
      <c r="CE149" s="30"/>
      <c r="CF149" s="30"/>
      <c r="CG149" s="30"/>
      <c r="CH149" s="30"/>
    </row>
    <row r="150" spans="1:86" s="47" customFormat="1" x14ac:dyDescent="0.3">
      <c r="A150" s="26"/>
      <c r="Z150" s="29"/>
      <c r="AA150" s="35"/>
      <c r="AB150" s="30"/>
      <c r="AC150" s="36"/>
      <c r="AD150" s="30"/>
      <c r="AE150" s="30"/>
      <c r="AF150" s="30"/>
      <c r="AG150" s="30"/>
      <c r="AH150" s="30"/>
      <c r="AI150" s="30"/>
      <c r="AJ150" s="30"/>
      <c r="AK150" s="30"/>
      <c r="AL150" s="30"/>
      <c r="AM150" s="30"/>
      <c r="AN150" s="30"/>
      <c r="AO150" s="30"/>
      <c r="AP150" s="30"/>
      <c r="AQ150" s="30"/>
      <c r="AR150" s="30"/>
      <c r="AS150" s="30"/>
      <c r="AT150" s="30"/>
      <c r="AU150" s="30"/>
      <c r="AV150" s="30"/>
      <c r="AW150" s="30"/>
      <c r="AX150" s="30"/>
      <c r="AY150" s="30"/>
      <c r="AZ150" s="30"/>
      <c r="BA150" s="30"/>
      <c r="BB150" s="30"/>
      <c r="BC150" s="30"/>
      <c r="BD150" s="30"/>
      <c r="BE150" s="30"/>
      <c r="BF150" s="30"/>
      <c r="BG150" s="30"/>
      <c r="BH150" s="30"/>
      <c r="BI150" s="30"/>
      <c r="BJ150" s="30"/>
      <c r="BK150" s="30"/>
      <c r="BL150" s="30"/>
      <c r="BM150" s="30"/>
      <c r="BN150" s="30"/>
      <c r="BO150" s="30"/>
      <c r="BP150" s="30"/>
      <c r="BQ150" s="30"/>
      <c r="BR150" s="30"/>
      <c r="BS150" s="30"/>
      <c r="BT150" s="30"/>
      <c r="BU150" s="30"/>
      <c r="BV150" s="30"/>
      <c r="BW150" s="30"/>
      <c r="BX150" s="30"/>
      <c r="BY150" s="30"/>
      <c r="BZ150" s="30"/>
      <c r="CA150" s="30"/>
      <c r="CB150" s="30"/>
      <c r="CC150" s="30"/>
      <c r="CD150" s="30"/>
      <c r="CE150" s="30"/>
      <c r="CF150" s="30"/>
      <c r="CG150" s="30"/>
      <c r="CH150" s="30"/>
    </row>
    <row r="151" spans="1:86" s="47" customFormat="1" x14ac:dyDescent="0.3">
      <c r="A151" s="26"/>
      <c r="Z151" s="29"/>
      <c r="AA151" s="35"/>
      <c r="AB151" s="30"/>
      <c r="AC151" s="36"/>
      <c r="AD151" s="30"/>
      <c r="AE151" s="30"/>
      <c r="AF151" s="30"/>
      <c r="AG151" s="30"/>
      <c r="AH151" s="30"/>
      <c r="AI151" s="30"/>
      <c r="AJ151" s="30"/>
      <c r="AK151" s="30"/>
      <c r="AL151" s="30"/>
      <c r="AM151" s="30"/>
      <c r="AN151" s="30"/>
      <c r="AO151" s="30"/>
      <c r="AP151" s="30"/>
      <c r="AQ151" s="30"/>
      <c r="AR151" s="30"/>
      <c r="AS151" s="30"/>
      <c r="AT151" s="30"/>
      <c r="AU151" s="30"/>
      <c r="AV151" s="30"/>
      <c r="AW151" s="30"/>
      <c r="AX151" s="30"/>
      <c r="AY151" s="30"/>
      <c r="AZ151" s="30"/>
      <c r="BA151" s="30"/>
      <c r="BB151" s="30"/>
      <c r="BC151" s="30"/>
      <c r="BD151" s="30"/>
      <c r="BE151" s="30"/>
      <c r="BF151" s="30"/>
      <c r="BG151" s="30"/>
      <c r="BH151" s="30"/>
      <c r="BI151" s="30"/>
      <c r="BJ151" s="30"/>
      <c r="BK151" s="30"/>
      <c r="BL151" s="30"/>
      <c r="BM151" s="30"/>
      <c r="BN151" s="30"/>
      <c r="BO151" s="30"/>
      <c r="BP151" s="30"/>
      <c r="BQ151" s="30"/>
      <c r="BR151" s="30"/>
      <c r="BS151" s="30"/>
      <c r="BT151" s="30"/>
      <c r="BU151" s="30"/>
      <c r="BV151" s="30"/>
      <c r="BW151" s="30"/>
      <c r="BX151" s="30"/>
      <c r="BY151" s="30"/>
      <c r="BZ151" s="30"/>
      <c r="CA151" s="30"/>
      <c r="CB151" s="30"/>
      <c r="CC151" s="30"/>
      <c r="CD151" s="30"/>
      <c r="CE151" s="30"/>
      <c r="CF151" s="30"/>
      <c r="CG151" s="30"/>
      <c r="CH151" s="30"/>
    </row>
    <row r="152" spans="1:86" s="47" customFormat="1" x14ac:dyDescent="0.3">
      <c r="A152" s="26"/>
      <c r="Z152" s="29"/>
      <c r="AA152" s="35"/>
      <c r="AB152" s="30"/>
      <c r="AC152" s="36"/>
      <c r="AD152" s="30"/>
      <c r="AE152" s="30"/>
      <c r="AF152" s="30"/>
      <c r="AG152" s="30"/>
      <c r="AH152" s="30"/>
      <c r="AI152" s="30"/>
      <c r="AJ152" s="30"/>
      <c r="AK152" s="30"/>
      <c r="AL152" s="30"/>
      <c r="AM152" s="30"/>
      <c r="AN152" s="30"/>
      <c r="AO152" s="30"/>
      <c r="AP152" s="30"/>
      <c r="AQ152" s="30"/>
      <c r="AR152" s="30"/>
      <c r="AS152" s="30"/>
      <c r="AT152" s="30"/>
      <c r="AU152" s="30"/>
      <c r="AV152" s="30"/>
      <c r="AW152" s="30"/>
      <c r="AX152" s="30"/>
      <c r="AY152" s="30"/>
      <c r="AZ152" s="30"/>
      <c r="BA152" s="30"/>
      <c r="BB152" s="30"/>
      <c r="BC152" s="30"/>
      <c r="BD152" s="30"/>
      <c r="BE152" s="30"/>
      <c r="BF152" s="30"/>
      <c r="BG152" s="30"/>
      <c r="BH152" s="30"/>
      <c r="BI152" s="30"/>
      <c r="BJ152" s="30"/>
      <c r="BK152" s="30"/>
      <c r="BL152" s="30"/>
      <c r="BM152" s="30"/>
      <c r="BN152" s="30"/>
      <c r="BO152" s="30"/>
      <c r="BP152" s="30"/>
      <c r="BQ152" s="30"/>
      <c r="BR152" s="30"/>
      <c r="BS152" s="30"/>
      <c r="BT152" s="30"/>
      <c r="BU152" s="30"/>
      <c r="BV152" s="30"/>
      <c r="BW152" s="30"/>
      <c r="BX152" s="30"/>
      <c r="BY152" s="30"/>
      <c r="BZ152" s="30"/>
      <c r="CA152" s="30"/>
      <c r="CB152" s="30"/>
      <c r="CC152" s="30"/>
      <c r="CD152" s="30"/>
      <c r="CE152" s="30"/>
      <c r="CF152" s="30"/>
      <c r="CG152" s="30"/>
      <c r="CH152" s="30"/>
    </row>
    <row r="153" spans="1:86" s="47" customFormat="1" x14ac:dyDescent="0.3">
      <c r="A153" s="26"/>
      <c r="Z153" s="29"/>
      <c r="AA153" s="35"/>
      <c r="AB153" s="30"/>
      <c r="AC153" s="36"/>
      <c r="AD153" s="30"/>
      <c r="AE153" s="30"/>
      <c r="AF153" s="30"/>
      <c r="AG153" s="30"/>
      <c r="AH153" s="30"/>
      <c r="AI153" s="30"/>
      <c r="AJ153" s="30"/>
      <c r="AK153" s="30"/>
      <c r="AL153" s="30"/>
      <c r="AM153" s="30"/>
      <c r="AN153" s="30"/>
      <c r="AO153" s="30"/>
      <c r="AP153" s="30"/>
      <c r="AQ153" s="30"/>
      <c r="AR153" s="30"/>
      <c r="AS153" s="30"/>
      <c r="AT153" s="30"/>
      <c r="AU153" s="30"/>
      <c r="AV153" s="30"/>
      <c r="AW153" s="30"/>
      <c r="AX153" s="30"/>
      <c r="AY153" s="30"/>
      <c r="AZ153" s="30"/>
      <c r="BA153" s="30"/>
      <c r="BB153" s="30"/>
      <c r="BC153" s="30"/>
      <c r="BD153" s="30"/>
      <c r="BE153" s="30"/>
      <c r="BF153" s="30"/>
      <c r="BG153" s="30"/>
      <c r="BH153" s="30"/>
      <c r="BI153" s="30"/>
      <c r="BJ153" s="30"/>
      <c r="BK153" s="30"/>
      <c r="BL153" s="30"/>
      <c r="BM153" s="30"/>
      <c r="BN153" s="30"/>
      <c r="BO153" s="30"/>
      <c r="BP153" s="30"/>
      <c r="BQ153" s="30"/>
      <c r="BR153" s="30"/>
      <c r="BS153" s="30"/>
      <c r="BT153" s="30"/>
      <c r="BU153" s="30"/>
      <c r="BV153" s="30"/>
      <c r="BW153" s="30"/>
      <c r="BX153" s="30"/>
      <c r="BY153" s="30"/>
      <c r="BZ153" s="30"/>
      <c r="CA153" s="30"/>
      <c r="CB153" s="30"/>
      <c r="CC153" s="30"/>
      <c r="CD153" s="30"/>
      <c r="CE153" s="30"/>
      <c r="CF153" s="30"/>
      <c r="CG153" s="30"/>
      <c r="CH153" s="30"/>
    </row>
    <row r="154" spans="1:86" s="47" customFormat="1" x14ac:dyDescent="0.3">
      <c r="A154" s="26"/>
      <c r="Z154" s="29"/>
      <c r="AA154" s="35"/>
      <c r="AB154" s="30"/>
      <c r="AC154" s="36"/>
      <c r="AD154" s="30"/>
      <c r="AE154" s="30"/>
      <c r="AF154" s="30"/>
      <c r="AG154" s="30"/>
      <c r="AH154" s="30"/>
      <c r="AI154" s="30"/>
      <c r="AJ154" s="30"/>
      <c r="AK154" s="30"/>
      <c r="AL154" s="30"/>
      <c r="AM154" s="30"/>
      <c r="AN154" s="30"/>
      <c r="AO154" s="30"/>
      <c r="AP154" s="30"/>
      <c r="AQ154" s="30"/>
      <c r="AR154" s="30"/>
      <c r="AS154" s="30"/>
      <c r="AT154" s="30"/>
      <c r="AU154" s="30"/>
      <c r="AV154" s="30"/>
      <c r="AW154" s="30"/>
      <c r="AX154" s="30"/>
      <c r="AY154" s="30"/>
      <c r="AZ154" s="30"/>
      <c r="BA154" s="30"/>
      <c r="BB154" s="30"/>
      <c r="BC154" s="30"/>
      <c r="BD154" s="30"/>
      <c r="BE154" s="30"/>
      <c r="BF154" s="30"/>
      <c r="BG154" s="30"/>
      <c r="BH154" s="30"/>
      <c r="BI154" s="30"/>
      <c r="BJ154" s="30"/>
      <c r="BK154" s="30"/>
      <c r="BL154" s="30"/>
      <c r="BM154" s="30"/>
      <c r="BN154" s="30"/>
      <c r="BO154" s="30"/>
      <c r="BP154" s="30"/>
      <c r="BQ154" s="30"/>
      <c r="BR154" s="30"/>
      <c r="BS154" s="30"/>
      <c r="BT154" s="30"/>
      <c r="BU154" s="30"/>
      <c r="BV154" s="30"/>
      <c r="BW154" s="30"/>
      <c r="BX154" s="30"/>
      <c r="BY154" s="30"/>
      <c r="BZ154" s="30"/>
      <c r="CA154" s="30"/>
      <c r="CB154" s="30"/>
      <c r="CC154" s="30"/>
      <c r="CD154" s="30"/>
      <c r="CE154" s="30"/>
      <c r="CF154" s="30"/>
      <c r="CG154" s="30"/>
      <c r="CH154" s="30"/>
    </row>
    <row r="155" spans="1:86" s="47" customFormat="1" x14ac:dyDescent="0.3">
      <c r="A155" s="26"/>
      <c r="Z155" s="29"/>
      <c r="AA155" s="35"/>
      <c r="AB155" s="30"/>
      <c r="AC155" s="36"/>
      <c r="AD155" s="30"/>
      <c r="AE155" s="30"/>
      <c r="AF155" s="30"/>
      <c r="AG155" s="30"/>
      <c r="AH155" s="30"/>
      <c r="AI155" s="30"/>
      <c r="AJ155" s="30"/>
      <c r="AK155" s="30"/>
      <c r="AL155" s="30"/>
      <c r="AM155" s="30"/>
      <c r="AN155" s="30"/>
      <c r="AO155" s="30"/>
      <c r="AP155" s="30"/>
      <c r="AQ155" s="30"/>
      <c r="AR155" s="30"/>
      <c r="AS155" s="30"/>
      <c r="AT155" s="30"/>
      <c r="AU155" s="30"/>
      <c r="AV155" s="30"/>
      <c r="AW155" s="30"/>
      <c r="AX155" s="30"/>
      <c r="AY155" s="30"/>
      <c r="AZ155" s="30"/>
      <c r="BA155" s="30"/>
      <c r="BB155" s="30"/>
      <c r="BC155" s="30"/>
      <c r="BD155" s="30"/>
      <c r="BE155" s="30"/>
      <c r="BF155" s="30"/>
      <c r="BG155" s="30"/>
      <c r="BH155" s="30"/>
      <c r="BI155" s="30"/>
      <c r="BJ155" s="30"/>
      <c r="BK155" s="30"/>
      <c r="BL155" s="30"/>
      <c r="BM155" s="30"/>
      <c r="BN155" s="30"/>
      <c r="BO155" s="30"/>
      <c r="BP155" s="30"/>
      <c r="BQ155" s="30"/>
      <c r="BR155" s="30"/>
      <c r="BS155" s="30"/>
      <c r="BT155" s="30"/>
      <c r="BU155" s="30"/>
      <c r="BV155" s="30"/>
      <c r="BW155" s="30"/>
      <c r="BX155" s="30"/>
      <c r="BY155" s="30"/>
      <c r="BZ155" s="30"/>
      <c r="CA155" s="30"/>
      <c r="CB155" s="30"/>
      <c r="CC155" s="30"/>
      <c r="CD155" s="30"/>
      <c r="CE155" s="30"/>
      <c r="CF155" s="30"/>
      <c r="CG155" s="30"/>
      <c r="CH155" s="30"/>
    </row>
    <row r="156" spans="1:86" s="47" customFormat="1" x14ac:dyDescent="0.3">
      <c r="A156" s="26"/>
      <c r="Z156" s="29"/>
      <c r="AA156" s="35"/>
      <c r="AB156" s="30"/>
      <c r="AC156" s="36"/>
      <c r="AD156" s="30"/>
      <c r="AE156" s="30"/>
      <c r="AF156" s="30"/>
      <c r="AG156" s="30"/>
      <c r="AH156" s="30"/>
      <c r="AI156" s="30"/>
      <c r="AJ156" s="30"/>
      <c r="AK156" s="30"/>
      <c r="AL156" s="30"/>
      <c r="AM156" s="30"/>
      <c r="AN156" s="30"/>
      <c r="AO156" s="30"/>
      <c r="AP156" s="30"/>
      <c r="AQ156" s="30"/>
      <c r="AR156" s="30"/>
      <c r="AS156" s="30"/>
      <c r="AT156" s="30"/>
      <c r="AU156" s="30"/>
      <c r="AV156" s="30"/>
      <c r="AW156" s="30"/>
      <c r="AX156" s="30"/>
      <c r="AY156" s="30"/>
      <c r="AZ156" s="30"/>
      <c r="BA156" s="30"/>
      <c r="BB156" s="30"/>
      <c r="BC156" s="30"/>
      <c r="BD156" s="30"/>
      <c r="BE156" s="30"/>
      <c r="BF156" s="30"/>
      <c r="BG156" s="30"/>
      <c r="BH156" s="30"/>
      <c r="BI156" s="30"/>
      <c r="BJ156" s="30"/>
      <c r="BK156" s="30"/>
      <c r="BL156" s="30"/>
      <c r="BM156" s="30"/>
      <c r="BN156" s="30"/>
      <c r="BO156" s="30"/>
      <c r="BP156" s="30"/>
      <c r="BQ156" s="30"/>
      <c r="BR156" s="30"/>
      <c r="BS156" s="30"/>
      <c r="BT156" s="30"/>
      <c r="BU156" s="30"/>
      <c r="BV156" s="30"/>
      <c r="BW156" s="30"/>
      <c r="BX156" s="30"/>
      <c r="BY156" s="30"/>
      <c r="BZ156" s="30"/>
      <c r="CA156" s="30"/>
      <c r="CB156" s="30"/>
      <c r="CC156" s="30"/>
      <c r="CD156" s="30"/>
      <c r="CE156" s="30"/>
      <c r="CF156" s="30"/>
      <c r="CG156" s="30"/>
      <c r="CH156" s="30"/>
    </row>
    <row r="157" spans="1:86" s="47" customFormat="1" x14ac:dyDescent="0.3">
      <c r="A157" s="26"/>
      <c r="Z157" s="29"/>
      <c r="AA157" s="35"/>
      <c r="AB157" s="30"/>
      <c r="AC157" s="36"/>
      <c r="AD157" s="30"/>
      <c r="AE157" s="30"/>
      <c r="AF157" s="30"/>
      <c r="AG157" s="30"/>
      <c r="AH157" s="30"/>
      <c r="AI157" s="30"/>
      <c r="AJ157" s="30"/>
      <c r="AK157" s="30"/>
      <c r="AL157" s="30"/>
      <c r="AM157" s="30"/>
      <c r="AN157" s="30"/>
      <c r="AO157" s="30"/>
      <c r="AP157" s="30"/>
      <c r="AQ157" s="30"/>
      <c r="AR157" s="30"/>
      <c r="AS157" s="30"/>
      <c r="AT157" s="30"/>
      <c r="AU157" s="30"/>
      <c r="AV157" s="30"/>
      <c r="AW157" s="30"/>
      <c r="AX157" s="30"/>
      <c r="AY157" s="30"/>
      <c r="AZ157" s="30"/>
      <c r="BA157" s="30"/>
      <c r="BB157" s="30"/>
      <c r="BC157" s="30"/>
      <c r="BD157" s="30"/>
      <c r="BE157" s="30"/>
      <c r="BF157" s="30"/>
      <c r="BG157" s="30"/>
      <c r="BH157" s="30"/>
      <c r="BI157" s="30"/>
      <c r="BJ157" s="30"/>
      <c r="BK157" s="30"/>
      <c r="BL157" s="30"/>
      <c r="BM157" s="30"/>
      <c r="BN157" s="30"/>
      <c r="BO157" s="30"/>
      <c r="BP157" s="30"/>
      <c r="BQ157" s="30"/>
      <c r="BR157" s="30"/>
      <c r="BS157" s="30"/>
      <c r="BT157" s="30"/>
      <c r="BU157" s="30"/>
      <c r="BV157" s="30"/>
      <c r="BW157" s="30"/>
      <c r="BX157" s="30"/>
      <c r="BY157" s="30"/>
      <c r="BZ157" s="30"/>
      <c r="CA157" s="30"/>
      <c r="CB157" s="30"/>
      <c r="CC157" s="30"/>
      <c r="CD157" s="30"/>
      <c r="CE157" s="30"/>
      <c r="CF157" s="30"/>
      <c r="CG157" s="30"/>
      <c r="CH157" s="30"/>
    </row>
    <row r="158" spans="1:86" s="47" customFormat="1" x14ac:dyDescent="0.3">
      <c r="A158" s="26"/>
      <c r="Z158" s="29"/>
      <c r="AA158" s="35"/>
      <c r="AB158" s="30"/>
      <c r="AC158" s="36"/>
      <c r="AD158" s="30"/>
      <c r="AE158" s="30"/>
      <c r="AF158" s="30"/>
      <c r="AG158" s="30"/>
      <c r="AH158" s="30"/>
      <c r="AI158" s="30"/>
      <c r="AJ158" s="30"/>
      <c r="AK158" s="30"/>
      <c r="AL158" s="30"/>
      <c r="AM158" s="30"/>
      <c r="AN158" s="30"/>
      <c r="AO158" s="30"/>
      <c r="AP158" s="30"/>
      <c r="AQ158" s="30"/>
      <c r="AR158" s="30"/>
      <c r="AS158" s="30"/>
      <c r="AT158" s="30"/>
      <c r="AU158" s="30"/>
      <c r="AV158" s="30"/>
      <c r="AW158" s="30"/>
      <c r="AX158" s="30"/>
      <c r="AY158" s="30"/>
      <c r="AZ158" s="30"/>
      <c r="BA158" s="30"/>
      <c r="BB158" s="30"/>
      <c r="BC158" s="30"/>
      <c r="BD158" s="30"/>
      <c r="BE158" s="30"/>
      <c r="BF158" s="30"/>
      <c r="BG158" s="30"/>
      <c r="BH158" s="30"/>
      <c r="BI158" s="30"/>
      <c r="BJ158" s="30"/>
      <c r="BK158" s="30"/>
      <c r="BL158" s="30"/>
      <c r="BM158" s="30"/>
      <c r="BN158" s="30"/>
      <c r="BO158" s="30"/>
      <c r="BP158" s="30"/>
      <c r="BQ158" s="30"/>
      <c r="BR158" s="30"/>
      <c r="BS158" s="30"/>
      <c r="BT158" s="30"/>
      <c r="BU158" s="30"/>
      <c r="BV158" s="30"/>
      <c r="BW158" s="30"/>
      <c r="BX158" s="30"/>
      <c r="BY158" s="30"/>
      <c r="BZ158" s="30"/>
      <c r="CA158" s="30"/>
      <c r="CB158" s="30"/>
      <c r="CC158" s="30"/>
      <c r="CD158" s="30"/>
      <c r="CE158" s="30"/>
      <c r="CF158" s="30"/>
      <c r="CG158" s="30"/>
      <c r="CH158" s="30"/>
    </row>
    <row r="159" spans="1:86" s="47" customFormat="1" x14ac:dyDescent="0.3">
      <c r="A159" s="26"/>
      <c r="Z159" s="29"/>
      <c r="AA159" s="35"/>
      <c r="AB159" s="30"/>
      <c r="AC159" s="36"/>
      <c r="AD159" s="30"/>
      <c r="AE159" s="30"/>
      <c r="AF159" s="30"/>
      <c r="AG159" s="30"/>
      <c r="AH159" s="30"/>
      <c r="AI159" s="30"/>
      <c r="AJ159" s="30"/>
      <c r="AK159" s="30"/>
      <c r="AL159" s="30"/>
      <c r="AM159" s="30"/>
      <c r="AN159" s="30"/>
      <c r="AO159" s="30"/>
      <c r="AP159" s="30"/>
      <c r="AQ159" s="30"/>
      <c r="AR159" s="30"/>
      <c r="AS159" s="30"/>
      <c r="AT159" s="30"/>
      <c r="AU159" s="30"/>
      <c r="AV159" s="30"/>
      <c r="AW159" s="30"/>
      <c r="AX159" s="30"/>
      <c r="AY159" s="30"/>
      <c r="AZ159" s="30"/>
      <c r="BA159" s="30"/>
      <c r="BB159" s="30"/>
      <c r="BC159" s="30"/>
      <c r="BD159" s="30"/>
      <c r="BE159" s="30"/>
      <c r="BF159" s="30"/>
      <c r="BG159" s="30"/>
      <c r="BH159" s="30"/>
      <c r="BI159" s="30"/>
      <c r="BJ159" s="30"/>
      <c r="BK159" s="30"/>
      <c r="BL159" s="30"/>
      <c r="BM159" s="30"/>
      <c r="BN159" s="30"/>
      <c r="BO159" s="30"/>
      <c r="BP159" s="30"/>
      <c r="BQ159" s="30"/>
      <c r="BR159" s="30"/>
      <c r="BS159" s="30"/>
      <c r="BT159" s="30"/>
      <c r="BU159" s="30"/>
      <c r="BV159" s="30"/>
      <c r="BW159" s="30"/>
      <c r="BX159" s="30"/>
      <c r="BY159" s="30"/>
      <c r="BZ159" s="30"/>
      <c r="CA159" s="30"/>
      <c r="CB159" s="30"/>
      <c r="CC159" s="30"/>
      <c r="CD159" s="30"/>
      <c r="CE159" s="30"/>
      <c r="CF159" s="30"/>
      <c r="CG159" s="30"/>
      <c r="CH159" s="30"/>
    </row>
    <row r="160" spans="1:86" s="47" customFormat="1" x14ac:dyDescent="0.3">
      <c r="A160" s="26"/>
      <c r="Z160" s="29"/>
      <c r="AA160" s="35"/>
      <c r="AB160" s="30"/>
      <c r="AC160" s="36"/>
      <c r="AD160" s="30"/>
      <c r="AE160" s="30"/>
      <c r="AF160" s="30"/>
      <c r="AG160" s="30"/>
      <c r="AH160" s="30"/>
      <c r="AI160" s="30"/>
      <c r="AJ160" s="30"/>
      <c r="AK160" s="30"/>
      <c r="AL160" s="30"/>
      <c r="AM160" s="30"/>
      <c r="AN160" s="30"/>
      <c r="AO160" s="30"/>
      <c r="AP160" s="30"/>
      <c r="AQ160" s="30"/>
      <c r="AR160" s="30"/>
      <c r="AS160" s="30"/>
      <c r="AT160" s="30"/>
      <c r="AU160" s="30"/>
      <c r="AV160" s="30"/>
      <c r="AW160" s="30"/>
      <c r="AX160" s="30"/>
      <c r="AY160" s="30"/>
      <c r="AZ160" s="30"/>
      <c r="BA160" s="30"/>
      <c r="BB160" s="30"/>
      <c r="BC160" s="30"/>
      <c r="BD160" s="30"/>
      <c r="BE160" s="30"/>
      <c r="BF160" s="30"/>
      <c r="BG160" s="30"/>
      <c r="BH160" s="30"/>
      <c r="BI160" s="30"/>
      <c r="BJ160" s="30"/>
      <c r="BK160" s="30"/>
      <c r="BL160" s="30"/>
      <c r="BM160" s="30"/>
      <c r="BN160" s="30"/>
      <c r="BO160" s="30"/>
      <c r="BP160" s="30"/>
      <c r="BQ160" s="30"/>
      <c r="BR160" s="30"/>
      <c r="BS160" s="30"/>
      <c r="BT160" s="30"/>
      <c r="BU160" s="30"/>
      <c r="BV160" s="30"/>
      <c r="BW160" s="30"/>
      <c r="BX160" s="30"/>
      <c r="BY160" s="30"/>
      <c r="BZ160" s="30"/>
      <c r="CA160" s="30"/>
      <c r="CB160" s="30"/>
      <c r="CC160" s="30"/>
      <c r="CD160" s="30"/>
      <c r="CE160" s="30"/>
      <c r="CF160" s="30"/>
      <c r="CG160" s="30"/>
      <c r="CH160" s="30"/>
    </row>
    <row r="161" spans="1:86" s="47" customFormat="1" x14ac:dyDescent="0.3">
      <c r="A161" s="26"/>
      <c r="Z161" s="29"/>
      <c r="AA161" s="35"/>
      <c r="AB161" s="30"/>
      <c r="AC161" s="36"/>
      <c r="AD161" s="30"/>
      <c r="AE161" s="30"/>
      <c r="AF161" s="30"/>
      <c r="AG161" s="30"/>
      <c r="AH161" s="30"/>
      <c r="AI161" s="30"/>
      <c r="AJ161" s="30"/>
      <c r="AK161" s="30"/>
      <c r="AL161" s="30"/>
      <c r="AM161" s="30"/>
      <c r="AN161" s="30"/>
      <c r="AO161" s="30"/>
      <c r="AP161" s="30"/>
      <c r="AQ161" s="30"/>
      <c r="AR161" s="30"/>
      <c r="AS161" s="30"/>
      <c r="AT161" s="30"/>
      <c r="AU161" s="30"/>
      <c r="AV161" s="30"/>
      <c r="AW161" s="30"/>
      <c r="AX161" s="30"/>
      <c r="AY161" s="30"/>
      <c r="AZ161" s="30"/>
      <c r="BA161" s="30"/>
      <c r="BB161" s="30"/>
      <c r="BC161" s="30"/>
      <c r="BD161" s="30"/>
      <c r="BE161" s="30"/>
      <c r="BF161" s="30"/>
      <c r="BG161" s="30"/>
      <c r="BH161" s="30"/>
      <c r="BI161" s="30"/>
      <c r="BJ161" s="30"/>
      <c r="BK161" s="30"/>
      <c r="BL161" s="30"/>
      <c r="BM161" s="30"/>
      <c r="BN161" s="30"/>
      <c r="BO161" s="30"/>
      <c r="BP161" s="30"/>
      <c r="BQ161" s="30"/>
      <c r="BR161" s="30"/>
      <c r="BS161" s="30"/>
      <c r="BT161" s="30"/>
      <c r="BU161" s="30"/>
      <c r="BV161" s="30"/>
      <c r="BW161" s="30"/>
      <c r="BX161" s="30"/>
      <c r="BY161" s="30"/>
      <c r="BZ161" s="30"/>
      <c r="CA161" s="30"/>
      <c r="CB161" s="30"/>
      <c r="CC161" s="30"/>
      <c r="CD161" s="30"/>
      <c r="CE161" s="30"/>
      <c r="CF161" s="30"/>
      <c r="CG161" s="30"/>
      <c r="CH161" s="30"/>
    </row>
    <row r="162" spans="1:86" s="47" customFormat="1" x14ac:dyDescent="0.3">
      <c r="A162" s="26"/>
      <c r="Z162" s="29"/>
      <c r="AA162" s="35"/>
      <c r="AB162" s="30"/>
      <c r="AC162" s="36"/>
      <c r="AD162" s="30"/>
      <c r="AE162" s="30"/>
      <c r="AF162" s="30"/>
      <c r="AG162" s="30"/>
      <c r="AH162" s="30"/>
      <c r="AI162" s="30"/>
      <c r="AJ162" s="30"/>
      <c r="AK162" s="30"/>
      <c r="AL162" s="30"/>
      <c r="AM162" s="30"/>
      <c r="AN162" s="30"/>
      <c r="AO162" s="30"/>
      <c r="AP162" s="30"/>
      <c r="AQ162" s="30"/>
      <c r="AR162" s="30"/>
      <c r="AS162" s="30"/>
      <c r="AT162" s="30"/>
      <c r="AU162" s="30"/>
      <c r="AV162" s="30"/>
      <c r="AW162" s="30"/>
      <c r="AX162" s="30"/>
      <c r="AY162" s="30"/>
      <c r="AZ162" s="30"/>
      <c r="BA162" s="30"/>
      <c r="BB162" s="30"/>
      <c r="BC162" s="30"/>
      <c r="BD162" s="30"/>
      <c r="BE162" s="30"/>
      <c r="BF162" s="30"/>
      <c r="BG162" s="30"/>
      <c r="BH162" s="30"/>
      <c r="BI162" s="30"/>
      <c r="BJ162" s="30"/>
      <c r="BK162" s="30"/>
      <c r="BL162" s="30"/>
      <c r="BM162" s="30"/>
      <c r="BN162" s="30"/>
      <c r="BO162" s="30"/>
      <c r="BP162" s="30"/>
      <c r="BQ162" s="30"/>
      <c r="BR162" s="30"/>
      <c r="BS162" s="30"/>
      <c r="BT162" s="30"/>
      <c r="BU162" s="30"/>
      <c r="BV162" s="30"/>
      <c r="BW162" s="30"/>
      <c r="BX162" s="30"/>
      <c r="BY162" s="30"/>
      <c r="BZ162" s="30"/>
      <c r="CA162" s="30"/>
      <c r="CB162" s="30"/>
      <c r="CC162" s="30"/>
      <c r="CD162" s="30"/>
      <c r="CE162" s="30"/>
      <c r="CF162" s="30"/>
      <c r="CG162" s="30"/>
      <c r="CH162" s="30"/>
    </row>
  </sheetData>
  <mergeCells count="137">
    <mergeCell ref="B83:Y83"/>
    <mergeCell ref="B84:Y84"/>
    <mergeCell ref="B78:K78"/>
    <mergeCell ref="B79:Y79"/>
    <mergeCell ref="B80:Y80"/>
    <mergeCell ref="B81:Y81"/>
    <mergeCell ref="B82:Y82"/>
    <mergeCell ref="B73:F73"/>
    <mergeCell ref="H73:K73"/>
    <mergeCell ref="B74:F74"/>
    <mergeCell ref="H74:K74"/>
    <mergeCell ref="B76:F76"/>
    <mergeCell ref="H76:K76"/>
    <mergeCell ref="B75:F75"/>
    <mergeCell ref="H75:K75"/>
    <mergeCell ref="B70:F70"/>
    <mergeCell ref="H70:K70"/>
    <mergeCell ref="B71:F71"/>
    <mergeCell ref="H71:K71"/>
    <mergeCell ref="B72:F72"/>
    <mergeCell ref="H72:K72"/>
    <mergeCell ref="B67:F67"/>
    <mergeCell ref="H67:K67"/>
    <mergeCell ref="B68:F68"/>
    <mergeCell ref="H68:K68"/>
    <mergeCell ref="B69:F69"/>
    <mergeCell ref="H69:K69"/>
    <mergeCell ref="B64:F64"/>
    <mergeCell ref="H64:K64"/>
    <mergeCell ref="B65:F65"/>
    <mergeCell ref="H65:K65"/>
    <mergeCell ref="B66:F66"/>
    <mergeCell ref="H66:K66"/>
    <mergeCell ref="B60:K60"/>
    <mergeCell ref="B61:F61"/>
    <mergeCell ref="H61:K61"/>
    <mergeCell ref="B62:K62"/>
    <mergeCell ref="B63:F63"/>
    <mergeCell ref="H63:K63"/>
    <mergeCell ref="B57:F57"/>
    <mergeCell ref="H57:K57"/>
    <mergeCell ref="B58:K58"/>
    <mergeCell ref="B59:F59"/>
    <mergeCell ref="H59:K59"/>
    <mergeCell ref="B48:F48"/>
    <mergeCell ref="H48:K48"/>
    <mergeCell ref="B50:K50"/>
    <mergeCell ref="H51:K51"/>
    <mergeCell ref="B52:K52"/>
    <mergeCell ref="B49:F49"/>
    <mergeCell ref="H49:K49"/>
    <mergeCell ref="B5:F5"/>
    <mergeCell ref="H5:K5"/>
    <mergeCell ref="B8:K8"/>
    <mergeCell ref="B10:F10"/>
    <mergeCell ref="H10:K10"/>
    <mergeCell ref="B6:F6"/>
    <mergeCell ref="H6:K6"/>
    <mergeCell ref="B7:F7"/>
    <mergeCell ref="H7:K7"/>
    <mergeCell ref="B9:F9"/>
    <mergeCell ref="H9:K9"/>
    <mergeCell ref="B18:F18"/>
    <mergeCell ref="H18:K18"/>
    <mergeCell ref="B11:F11"/>
    <mergeCell ref="H11:K11"/>
    <mergeCell ref="B12:K12"/>
    <mergeCell ref="B13:F13"/>
    <mergeCell ref="H13:K13"/>
    <mergeCell ref="B14:F14"/>
    <mergeCell ref="H14:K14"/>
    <mergeCell ref="B15:F15"/>
    <mergeCell ref="H15:K15"/>
    <mergeCell ref="B16:F16"/>
    <mergeCell ref="H16:K16"/>
    <mergeCell ref="B17:K17"/>
    <mergeCell ref="B25:F25"/>
    <mergeCell ref="H25:K25"/>
    <mergeCell ref="B19:F19"/>
    <mergeCell ref="H19:K19"/>
    <mergeCell ref="B20:F20"/>
    <mergeCell ref="H20:K20"/>
    <mergeCell ref="B21:F21"/>
    <mergeCell ref="H21:K21"/>
    <mergeCell ref="B22:K22"/>
    <mergeCell ref="B23:F23"/>
    <mergeCell ref="H23:K23"/>
    <mergeCell ref="B24:F24"/>
    <mergeCell ref="H24:K24"/>
    <mergeCell ref="B26:F26"/>
    <mergeCell ref="H26:K26"/>
    <mergeCell ref="B27:K27"/>
    <mergeCell ref="H28:K28"/>
    <mergeCell ref="B29:F29"/>
    <mergeCell ref="H29:K29"/>
    <mergeCell ref="B28:F28"/>
    <mergeCell ref="B30:F30"/>
    <mergeCell ref="H30:K30"/>
    <mergeCell ref="B31:F31"/>
    <mergeCell ref="H31:K31"/>
    <mergeCell ref="B33:K33"/>
    <mergeCell ref="B39:F39"/>
    <mergeCell ref="H39:K39"/>
    <mergeCell ref="B34:F34"/>
    <mergeCell ref="H34:K34"/>
    <mergeCell ref="B35:F35"/>
    <mergeCell ref="H35:K35"/>
    <mergeCell ref="B38:F38"/>
    <mergeCell ref="H38:K38"/>
    <mergeCell ref="B36:F36"/>
    <mergeCell ref="H36:K36"/>
    <mergeCell ref="B37:F37"/>
    <mergeCell ref="H37:K37"/>
    <mergeCell ref="B32:F32"/>
    <mergeCell ref="H32:K32"/>
    <mergeCell ref="B40:F40"/>
    <mergeCell ref="H40:K40"/>
    <mergeCell ref="B41:F41"/>
    <mergeCell ref="H41:K41"/>
    <mergeCell ref="B42:F42"/>
    <mergeCell ref="H42:K42"/>
    <mergeCell ref="B51:F51"/>
    <mergeCell ref="B56:F56"/>
    <mergeCell ref="B53:F53"/>
    <mergeCell ref="B55:F55"/>
    <mergeCell ref="H53:K53"/>
    <mergeCell ref="B54:K54"/>
    <mergeCell ref="H55:K55"/>
    <mergeCell ref="H56:K56"/>
    <mergeCell ref="B45:K45"/>
    <mergeCell ref="B46:F46"/>
    <mergeCell ref="H46:K46"/>
    <mergeCell ref="B47:F47"/>
    <mergeCell ref="H47:K47"/>
    <mergeCell ref="B43:K43"/>
    <mergeCell ref="B44:F44"/>
    <mergeCell ref="H44:K44"/>
  </mergeCells>
  <conditionalFormatting sqref="M53:Y76 M52:Z52 M5:Y51">
    <cfRule type="colorScale" priority="59">
      <colorScale>
        <cfvo type="num" val="0"/>
        <cfvo type="num" val="1"/>
        <color theme="9" tint="0.59999389629810485"/>
        <color theme="9" tint="0.59999389629810485"/>
      </colorScale>
    </cfRule>
    <cfRule type="colorScale" priority="60">
      <colorScale>
        <cfvo type="num" val="0"/>
        <cfvo type="num" val="1"/>
        <color rgb="FFFF0000"/>
        <color rgb="FFFF0000"/>
      </colorScale>
    </cfRule>
  </conditionalFormatting>
  <conditionalFormatting sqref="Z50 Z12 Z17 Z22 Z27 Z33">
    <cfRule type="colorScale" priority="355">
      <colorScale>
        <cfvo type="num" val="0"/>
        <cfvo type="num" val="1"/>
        <color theme="9" tint="0.59999389629810485"/>
        <color theme="9" tint="0.59999389629810485"/>
      </colorScale>
    </cfRule>
    <cfRule type="colorScale" priority="356">
      <colorScale>
        <cfvo type="num" val="0"/>
        <cfvo type="num" val="1"/>
        <color rgb="FFFF0000"/>
        <color rgb="FFFF0000"/>
      </colorScale>
    </cfRule>
  </conditionalFormatting>
  <conditionalFormatting sqref="AC5:AC7">
    <cfRule type="cellIs" dxfId="101" priority="353" operator="lessThan">
      <formula>0.5</formula>
    </cfRule>
    <cfRule type="cellIs" dxfId="100" priority="354" operator="greaterThan">
      <formula>0.5</formula>
    </cfRule>
  </conditionalFormatting>
  <conditionalFormatting sqref="AC34">
    <cfRule type="cellIs" dxfId="99" priority="225" operator="lessThan">
      <formula>0.5</formula>
    </cfRule>
    <cfRule type="cellIs" dxfId="98" priority="226" operator="greaterThan">
      <formula>0.5</formula>
    </cfRule>
  </conditionalFormatting>
  <conditionalFormatting sqref="AC30">
    <cfRule type="cellIs" dxfId="97" priority="243" operator="lessThan">
      <formula>0.5</formula>
    </cfRule>
    <cfRule type="cellIs" dxfId="96" priority="244" operator="greaterThan">
      <formula>0.5</formula>
    </cfRule>
  </conditionalFormatting>
  <conditionalFormatting sqref="AC28">
    <cfRule type="cellIs" dxfId="95" priority="255" operator="lessThan">
      <formula>0.5</formula>
    </cfRule>
    <cfRule type="cellIs" dxfId="94" priority="256" operator="greaterThan">
      <formula>0.5</formula>
    </cfRule>
  </conditionalFormatting>
  <conditionalFormatting sqref="AC25">
    <cfRule type="cellIs" dxfId="93" priority="267" operator="lessThan">
      <formula>0.5</formula>
    </cfRule>
    <cfRule type="cellIs" dxfId="92" priority="268" operator="greaterThan">
      <formula>0.5</formula>
    </cfRule>
  </conditionalFormatting>
  <conditionalFormatting sqref="AC23">
    <cfRule type="cellIs" dxfId="91" priority="279" operator="lessThan">
      <formula>0.5</formula>
    </cfRule>
    <cfRule type="cellIs" dxfId="90" priority="280" operator="greaterThan">
      <formula>0.5</formula>
    </cfRule>
  </conditionalFormatting>
  <conditionalFormatting sqref="AC21">
    <cfRule type="cellIs" dxfId="89" priority="285" operator="lessThan">
      <formula>0.5</formula>
    </cfRule>
    <cfRule type="cellIs" dxfId="88" priority="286" operator="greaterThan">
      <formula>0.5</formula>
    </cfRule>
  </conditionalFormatting>
  <conditionalFormatting sqref="Z45 Z54">
    <cfRule type="colorScale" priority="351">
      <colorScale>
        <cfvo type="num" val="0"/>
        <cfvo type="num" val="1"/>
        <color theme="9" tint="0.59999389629810485"/>
        <color theme="9" tint="0.59999389629810485"/>
      </colorScale>
    </cfRule>
    <cfRule type="colorScale" priority="352">
      <colorScale>
        <cfvo type="num" val="0"/>
        <cfvo type="num" val="1"/>
        <color rgb="FFFF0000"/>
        <color rgb="FFFF0000"/>
      </colorScale>
    </cfRule>
  </conditionalFormatting>
  <conditionalFormatting sqref="AC9:AC10">
    <cfRule type="cellIs" dxfId="87" priority="339" operator="lessThan">
      <formula>0.5</formula>
    </cfRule>
    <cfRule type="cellIs" dxfId="86" priority="340" operator="greaterThan">
      <formula>0.5</formula>
    </cfRule>
  </conditionalFormatting>
  <conditionalFormatting sqref="AC46:AC49">
    <cfRule type="cellIs" dxfId="85" priority="345" operator="lessThan">
      <formula>0.5</formula>
    </cfRule>
    <cfRule type="cellIs" dxfId="84" priority="346" operator="greaterThan">
      <formula>0.5</formula>
    </cfRule>
  </conditionalFormatting>
  <conditionalFormatting sqref="AC11">
    <cfRule type="cellIs" dxfId="83" priority="333" operator="lessThan">
      <formula>0.5</formula>
    </cfRule>
    <cfRule type="cellIs" dxfId="82" priority="334" operator="greaterThan">
      <formula>0.5</formula>
    </cfRule>
  </conditionalFormatting>
  <conditionalFormatting sqref="AC13">
    <cfRule type="cellIs" dxfId="81" priority="327" operator="lessThan">
      <formula>0.5</formula>
    </cfRule>
    <cfRule type="cellIs" dxfId="80" priority="328" operator="greaterThan">
      <formula>0.5</formula>
    </cfRule>
  </conditionalFormatting>
  <conditionalFormatting sqref="AC14">
    <cfRule type="cellIs" dxfId="79" priority="321" operator="lessThan">
      <formula>0.5</formula>
    </cfRule>
    <cfRule type="cellIs" dxfId="78" priority="322" operator="greaterThan">
      <formula>0.5</formula>
    </cfRule>
  </conditionalFormatting>
  <conditionalFormatting sqref="AC15">
    <cfRule type="cellIs" dxfId="77" priority="315" operator="lessThan">
      <formula>0.5</formula>
    </cfRule>
    <cfRule type="cellIs" dxfId="76" priority="316" operator="greaterThan">
      <formula>0.5</formula>
    </cfRule>
  </conditionalFormatting>
  <conditionalFormatting sqref="AC16">
    <cfRule type="cellIs" dxfId="75" priority="309" operator="lessThan">
      <formula>0.5</formula>
    </cfRule>
    <cfRule type="cellIs" dxfId="74" priority="310" operator="greaterThan">
      <formula>0.5</formula>
    </cfRule>
  </conditionalFormatting>
  <conditionalFormatting sqref="AC18">
    <cfRule type="cellIs" dxfId="73" priority="303" operator="lessThan">
      <formula>0.5</formula>
    </cfRule>
    <cfRule type="cellIs" dxfId="72" priority="304" operator="greaterThan">
      <formula>0.5</formula>
    </cfRule>
  </conditionalFormatting>
  <conditionalFormatting sqref="AC19">
    <cfRule type="cellIs" dxfId="71" priority="297" operator="lessThan">
      <formula>0.5</formula>
    </cfRule>
    <cfRule type="cellIs" dxfId="70" priority="298" operator="greaterThan">
      <formula>0.5</formula>
    </cfRule>
  </conditionalFormatting>
  <conditionalFormatting sqref="AC20">
    <cfRule type="cellIs" dxfId="69" priority="291" operator="lessThan">
      <formula>0.5</formula>
    </cfRule>
    <cfRule type="cellIs" dxfId="68" priority="292" operator="greaterThan">
      <formula>0.5</formula>
    </cfRule>
  </conditionalFormatting>
  <conditionalFormatting sqref="AC24">
    <cfRule type="cellIs" dxfId="67" priority="273" operator="lessThan">
      <formula>0.5</formula>
    </cfRule>
    <cfRule type="cellIs" dxfId="66" priority="274" operator="greaterThan">
      <formula>0.5</formula>
    </cfRule>
  </conditionalFormatting>
  <conditionalFormatting sqref="AC26">
    <cfRule type="cellIs" dxfId="65" priority="261" operator="lessThan">
      <formula>0.5</formula>
    </cfRule>
    <cfRule type="cellIs" dxfId="64" priority="262" operator="greaterThan">
      <formula>0.5</formula>
    </cfRule>
  </conditionalFormatting>
  <conditionalFormatting sqref="AC29">
    <cfRule type="cellIs" dxfId="63" priority="249" operator="lessThan">
      <formula>0.5</formula>
    </cfRule>
    <cfRule type="cellIs" dxfId="62" priority="250" operator="greaterThan">
      <formula>0.5</formula>
    </cfRule>
  </conditionalFormatting>
  <conditionalFormatting sqref="AC31:AC32">
    <cfRule type="cellIs" dxfId="61" priority="237" operator="lessThan">
      <formula>0.5</formula>
    </cfRule>
    <cfRule type="cellIs" dxfId="60" priority="238" operator="greaterThan">
      <formula>0.5</formula>
    </cfRule>
  </conditionalFormatting>
  <conditionalFormatting sqref="AC35">
    <cfRule type="cellIs" dxfId="59" priority="219" operator="lessThan">
      <formula>0.5</formula>
    </cfRule>
    <cfRule type="cellIs" dxfId="58" priority="220" operator="greaterThan">
      <formula>0.5</formula>
    </cfRule>
  </conditionalFormatting>
  <conditionalFormatting sqref="AC36">
    <cfRule type="cellIs" dxfId="57" priority="213" operator="lessThan">
      <formula>0.5</formula>
    </cfRule>
    <cfRule type="cellIs" dxfId="56" priority="214" operator="greaterThan">
      <formula>0.5</formula>
    </cfRule>
  </conditionalFormatting>
  <conditionalFormatting sqref="AC37">
    <cfRule type="cellIs" dxfId="55" priority="207" operator="lessThan">
      <formula>0.5</formula>
    </cfRule>
    <cfRule type="cellIs" dxfId="54" priority="208" operator="greaterThan">
      <formula>0.5</formula>
    </cfRule>
  </conditionalFormatting>
  <conditionalFormatting sqref="AC38">
    <cfRule type="cellIs" dxfId="53" priority="201" operator="lessThan">
      <formula>0.5</formula>
    </cfRule>
    <cfRule type="cellIs" dxfId="52" priority="202" operator="greaterThan">
      <formula>0.5</formula>
    </cfRule>
  </conditionalFormatting>
  <conditionalFormatting sqref="AC39">
    <cfRule type="cellIs" dxfId="51" priority="195" operator="lessThan">
      <formula>0.5</formula>
    </cfRule>
    <cfRule type="cellIs" dxfId="50" priority="196" operator="greaterThan">
      <formula>0.5</formula>
    </cfRule>
  </conditionalFormatting>
  <conditionalFormatting sqref="AC40">
    <cfRule type="cellIs" dxfId="49" priority="189" operator="lessThan">
      <formula>0.5</formula>
    </cfRule>
    <cfRule type="cellIs" dxfId="48" priority="190" operator="greaterThan">
      <formula>0.5</formula>
    </cfRule>
  </conditionalFormatting>
  <conditionalFormatting sqref="AC41">
    <cfRule type="cellIs" dxfId="47" priority="183" operator="lessThan">
      <formula>0.5</formula>
    </cfRule>
    <cfRule type="cellIs" dxfId="46" priority="184" operator="greaterThan">
      <formula>0.5</formula>
    </cfRule>
  </conditionalFormatting>
  <conditionalFormatting sqref="AC42">
    <cfRule type="cellIs" dxfId="45" priority="177" operator="lessThan">
      <formula>0.5</formula>
    </cfRule>
    <cfRule type="cellIs" dxfId="44" priority="178" operator="greaterThan">
      <formula>0.5</formula>
    </cfRule>
  </conditionalFormatting>
  <conditionalFormatting sqref="AC44">
    <cfRule type="cellIs" dxfId="43" priority="165" operator="lessThan">
      <formula>0.5</formula>
    </cfRule>
    <cfRule type="cellIs" dxfId="42" priority="166" operator="greaterThan">
      <formula>0.5</formula>
    </cfRule>
  </conditionalFormatting>
  <conditionalFormatting sqref="AC51">
    <cfRule type="cellIs" dxfId="41" priority="159" operator="lessThan">
      <formula>0.5</formula>
    </cfRule>
    <cfRule type="cellIs" dxfId="40" priority="160" operator="greaterThan">
      <formula>0.5</formula>
    </cfRule>
  </conditionalFormatting>
  <conditionalFormatting sqref="AC53">
    <cfRule type="cellIs" dxfId="39" priority="153" operator="lessThan">
      <formula>0.5</formula>
    </cfRule>
    <cfRule type="cellIs" dxfId="38" priority="154" operator="greaterThan">
      <formula>0.5</formula>
    </cfRule>
  </conditionalFormatting>
  <conditionalFormatting sqref="AC55">
    <cfRule type="cellIs" dxfId="37" priority="147" operator="lessThan">
      <formula>0.5</formula>
    </cfRule>
    <cfRule type="cellIs" dxfId="36" priority="148" operator="greaterThan">
      <formula>0.5</formula>
    </cfRule>
  </conditionalFormatting>
  <conditionalFormatting sqref="AC56">
    <cfRule type="cellIs" dxfId="35" priority="141" operator="lessThan">
      <formula>0.5</formula>
    </cfRule>
    <cfRule type="cellIs" dxfId="34" priority="142" operator="greaterThan">
      <formula>0.5</formula>
    </cfRule>
  </conditionalFormatting>
  <conditionalFormatting sqref="AC57">
    <cfRule type="cellIs" dxfId="33" priority="135" operator="lessThan">
      <formula>0.5</formula>
    </cfRule>
    <cfRule type="cellIs" dxfId="32" priority="136" operator="greaterThan">
      <formula>0.5</formula>
    </cfRule>
  </conditionalFormatting>
  <conditionalFormatting sqref="E2">
    <cfRule type="colorScale" priority="131">
      <colorScale>
        <cfvo type="num" val="0"/>
        <cfvo type="num" val="1"/>
        <color theme="9" tint="0.59999389629810485"/>
        <color theme="9" tint="0.59999389629810485"/>
      </colorScale>
    </cfRule>
    <cfRule type="colorScale" priority="132">
      <colorScale>
        <cfvo type="num" val="0"/>
        <cfvo type="num" val="1"/>
        <color rgb="FFFF0000"/>
        <color rgb="FFFF0000"/>
      </colorScale>
    </cfRule>
  </conditionalFormatting>
  <conditionalFormatting sqref="E2 M5:Y7 M9:Y11 M13:Y16 M18:Y21 M23:Y26 M34:Y42 M44:Y44 M51:Y51 M53:Y53 M55:Y57 M63:Y76 M59:Y59 M61:Y61 M28:Y32 M46:Y49">
    <cfRule type="cellIs" dxfId="31" priority="129" operator="equal">
      <formula>$BO$5</formula>
    </cfRule>
    <cfRule type="cellIs" dxfId="30" priority="130" operator="equal">
      <formula>$BO$4</formula>
    </cfRule>
  </conditionalFormatting>
  <conditionalFormatting sqref="Z8">
    <cfRule type="colorScale" priority="127">
      <colorScale>
        <cfvo type="num" val="0"/>
        <cfvo type="num" val="1"/>
        <color theme="9" tint="0.59999389629810485"/>
        <color theme="9" tint="0.59999389629810485"/>
      </colorScale>
    </cfRule>
    <cfRule type="colorScale" priority="128">
      <colorScale>
        <cfvo type="num" val="0"/>
        <cfvo type="num" val="1"/>
        <color rgb="FFFF0000"/>
        <color rgb="FFFF0000"/>
      </colorScale>
    </cfRule>
  </conditionalFormatting>
  <conditionalFormatting sqref="AC63">
    <cfRule type="cellIs" dxfId="29" priority="117" operator="lessThan">
      <formula>0.5</formula>
    </cfRule>
    <cfRule type="cellIs" dxfId="28" priority="118" operator="greaterThan">
      <formula>0.5</formula>
    </cfRule>
  </conditionalFormatting>
  <conditionalFormatting sqref="AC64">
    <cfRule type="cellIs" dxfId="27" priority="111" operator="lessThan">
      <formula>0.5</formula>
    </cfRule>
    <cfRule type="cellIs" dxfId="26" priority="112" operator="greaterThan">
      <formula>0.5</formula>
    </cfRule>
  </conditionalFormatting>
  <conditionalFormatting sqref="AC65">
    <cfRule type="cellIs" dxfId="25" priority="105" operator="lessThan">
      <formula>0.5</formula>
    </cfRule>
    <cfRule type="cellIs" dxfId="24" priority="106" operator="greaterThan">
      <formula>0.5</formula>
    </cfRule>
  </conditionalFormatting>
  <conditionalFormatting sqref="AC66">
    <cfRule type="cellIs" dxfId="23" priority="99" operator="lessThan">
      <formula>0.5</formula>
    </cfRule>
    <cfRule type="cellIs" dxfId="22" priority="100" operator="greaterThan">
      <formula>0.5</formula>
    </cfRule>
  </conditionalFormatting>
  <conditionalFormatting sqref="AC67">
    <cfRule type="cellIs" dxfId="21" priority="93" operator="lessThan">
      <formula>0.5</formula>
    </cfRule>
    <cfRule type="cellIs" dxfId="20" priority="94" operator="greaterThan">
      <formula>0.5</formula>
    </cfRule>
  </conditionalFormatting>
  <conditionalFormatting sqref="AC68">
    <cfRule type="cellIs" dxfId="19" priority="87" operator="lessThan">
      <formula>0.5</formula>
    </cfRule>
    <cfRule type="cellIs" dxfId="18" priority="88" operator="greaterThan">
      <formula>0.5</formula>
    </cfRule>
  </conditionalFormatting>
  <conditionalFormatting sqref="AC69">
    <cfRule type="cellIs" dxfId="17" priority="81" operator="lessThan">
      <formula>0.5</formula>
    </cfRule>
    <cfRule type="cellIs" dxfId="16" priority="82" operator="greaterThan">
      <formula>0.5</formula>
    </cfRule>
  </conditionalFormatting>
  <conditionalFormatting sqref="AC70">
    <cfRule type="cellIs" dxfId="15" priority="75" operator="lessThan">
      <formula>0.5</formula>
    </cfRule>
    <cfRule type="cellIs" dxfId="14" priority="76" operator="greaterThan">
      <formula>0.5</formula>
    </cfRule>
  </conditionalFormatting>
  <conditionalFormatting sqref="AC71">
    <cfRule type="cellIs" dxfId="13" priority="69" operator="lessThan">
      <formula>0.5</formula>
    </cfRule>
    <cfRule type="cellIs" dxfId="12" priority="70" operator="greaterThan">
      <formula>0.5</formula>
    </cfRule>
  </conditionalFormatting>
  <conditionalFormatting sqref="AC72">
    <cfRule type="cellIs" dxfId="11" priority="63" operator="lessThan">
      <formula>0.5</formula>
    </cfRule>
    <cfRule type="cellIs" dxfId="10" priority="64" operator="greaterThan">
      <formula>0.5</formula>
    </cfRule>
  </conditionalFormatting>
  <conditionalFormatting sqref="AC73">
    <cfRule type="cellIs" dxfId="9" priority="57" operator="lessThan">
      <formula>0.5</formula>
    </cfRule>
    <cfRule type="cellIs" dxfId="8" priority="58" operator="greaterThan">
      <formula>0.5</formula>
    </cfRule>
  </conditionalFormatting>
  <conditionalFormatting sqref="AC76">
    <cfRule type="cellIs" dxfId="7" priority="51" operator="lessThan">
      <formula>0.5</formula>
    </cfRule>
    <cfRule type="cellIs" dxfId="6" priority="52" operator="greaterThan">
      <formula>0.5</formula>
    </cfRule>
  </conditionalFormatting>
  <conditionalFormatting sqref="AC59">
    <cfRule type="cellIs" dxfId="5" priority="45" operator="lessThan">
      <formula>0.5</formula>
    </cfRule>
    <cfRule type="cellIs" dxfId="4" priority="46" operator="greaterThan">
      <formula>0.5</formula>
    </cfRule>
  </conditionalFormatting>
  <conditionalFormatting sqref="AC61">
    <cfRule type="cellIs" dxfId="3" priority="39" operator="lessThan">
      <formula>0.5</formula>
    </cfRule>
    <cfRule type="cellIs" dxfId="2" priority="40" operator="greaterThan">
      <formula>0.5</formula>
    </cfRule>
  </conditionalFormatting>
  <conditionalFormatting sqref="AC74:AC75">
    <cfRule type="cellIs" dxfId="1" priority="3" operator="lessThan">
      <formula>0.5</formula>
    </cfRule>
    <cfRule type="cellIs" dxfId="0" priority="4" operator="greaterThan">
      <formula>0.5</formula>
    </cfRule>
  </conditionalFormatting>
  <dataValidations count="2">
    <dataValidation type="list" allowBlank="1" showInputMessage="1" showErrorMessage="1" sqref="E2 M63:Y76 M59:Y59 M55:Y57 M53:Y53 M51:Y51 M44:Y44 M34:Y42 M61:Y61 M23:Y26 M18:Y21 M13:Y16 M9:Y11 M28:Y32 M5:Y7 M46:Y49">
      <formula1>$BO$4:$BO$6</formula1>
    </dataValidation>
    <dataValidation type="list" allowBlank="1" showInputMessage="1" showErrorMessage="1" sqref="Z50 Z45 M52:Z52 Z54">
      <formula1>$BO$4:$BO$5</formula1>
    </dataValidation>
  </dataValidations>
  <pageMargins left="0.7" right="0.7" top="0.75" bottom="0.75" header="0.3" footer="0.3"/>
  <pageSetup paperSize="9" orientation="portrait" horizontalDpi="300" verticalDpi="300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N86"/>
  <sheetViews>
    <sheetView workbookViewId="0">
      <selection activeCell="C80" sqref="C80"/>
    </sheetView>
  </sheetViews>
  <sheetFormatPr defaultRowHeight="15" x14ac:dyDescent="0.25"/>
  <cols>
    <col min="1" max="1" width="9.140625" style="99"/>
    <col min="2" max="2" width="25.5703125" bestFit="1" customWidth="1"/>
    <col min="3" max="3" width="18.28515625" bestFit="1" customWidth="1"/>
    <col min="4" max="4" width="8.5703125" bestFit="1" customWidth="1"/>
    <col min="5" max="5" width="12.28515625" bestFit="1" customWidth="1"/>
    <col min="6" max="6" width="12" customWidth="1"/>
    <col min="7" max="8" width="9.140625" style="99"/>
  </cols>
  <sheetData>
    <row r="2" spans="1:9" x14ac:dyDescent="0.25">
      <c r="G2" s="99" t="s">
        <v>326</v>
      </c>
      <c r="H2" s="99" t="s">
        <v>327</v>
      </c>
    </row>
    <row r="3" spans="1:9" x14ac:dyDescent="0.25">
      <c r="A3" s="170">
        <v>1</v>
      </c>
      <c r="B3" s="2" t="s">
        <v>328</v>
      </c>
      <c r="C3" s="2"/>
      <c r="D3" s="171" t="s">
        <v>329</v>
      </c>
      <c r="E3" s="2" t="s">
        <v>330</v>
      </c>
      <c r="F3" s="171">
        <v>6124635</v>
      </c>
      <c r="G3" s="171"/>
      <c r="H3" s="171" t="s">
        <v>331</v>
      </c>
      <c r="I3" s="20"/>
    </row>
    <row r="4" spans="1:9" x14ac:dyDescent="0.25">
      <c r="A4" s="170">
        <v>2</v>
      </c>
      <c r="B4" s="2" t="s">
        <v>332</v>
      </c>
      <c r="C4" s="2"/>
      <c r="D4" s="171"/>
      <c r="E4" s="2"/>
      <c r="F4" s="171"/>
      <c r="G4" s="171"/>
      <c r="H4" s="171" t="s">
        <v>331</v>
      </c>
      <c r="I4" s="20"/>
    </row>
    <row r="5" spans="1:9" x14ac:dyDescent="0.25">
      <c r="A5" s="170">
        <v>3</v>
      </c>
      <c r="B5" s="172" t="s">
        <v>333</v>
      </c>
      <c r="C5" s="2" t="s">
        <v>334</v>
      </c>
      <c r="D5" s="171" t="s">
        <v>335</v>
      </c>
      <c r="E5" s="2" t="s">
        <v>336</v>
      </c>
      <c r="F5" s="171">
        <v>6161517</v>
      </c>
      <c r="G5" s="171" t="s">
        <v>331</v>
      </c>
      <c r="H5" s="171"/>
      <c r="I5" s="20"/>
    </row>
    <row r="6" spans="1:9" x14ac:dyDescent="0.25">
      <c r="A6" s="170">
        <v>4</v>
      </c>
      <c r="B6" s="2" t="s">
        <v>337</v>
      </c>
      <c r="C6" s="173"/>
      <c r="D6" s="170"/>
      <c r="E6" s="173"/>
      <c r="F6" s="174">
        <v>6132924</v>
      </c>
      <c r="G6" s="171" t="s">
        <v>331</v>
      </c>
      <c r="H6" s="171"/>
      <c r="I6" s="20"/>
    </row>
    <row r="7" spans="1:9" x14ac:dyDescent="0.25">
      <c r="A7" s="170">
        <v>5</v>
      </c>
      <c r="B7" s="2" t="s">
        <v>338</v>
      </c>
      <c r="C7" s="2" t="s">
        <v>339</v>
      </c>
      <c r="D7" s="171" t="s">
        <v>340</v>
      </c>
      <c r="E7" s="2" t="s">
        <v>336</v>
      </c>
      <c r="F7" s="171">
        <v>6169311</v>
      </c>
      <c r="G7" s="171" t="s">
        <v>331</v>
      </c>
      <c r="H7" s="171"/>
      <c r="I7" s="20"/>
    </row>
    <row r="8" spans="1:9" x14ac:dyDescent="0.25">
      <c r="A8" s="170">
        <v>6</v>
      </c>
      <c r="B8" s="2" t="s">
        <v>341</v>
      </c>
      <c r="C8" s="2" t="s">
        <v>342</v>
      </c>
      <c r="D8" s="171" t="s">
        <v>343</v>
      </c>
      <c r="E8" s="2" t="s">
        <v>336</v>
      </c>
      <c r="F8" s="171">
        <v>7850520</v>
      </c>
      <c r="G8" s="171" t="s">
        <v>331</v>
      </c>
      <c r="H8" s="171"/>
      <c r="I8" s="20"/>
    </row>
    <row r="9" spans="1:9" x14ac:dyDescent="0.25">
      <c r="A9" s="170">
        <v>7</v>
      </c>
      <c r="B9" s="172" t="s">
        <v>344</v>
      </c>
      <c r="C9" s="2" t="s">
        <v>345</v>
      </c>
      <c r="D9" s="171" t="s">
        <v>346</v>
      </c>
      <c r="E9" s="2" t="s">
        <v>347</v>
      </c>
      <c r="F9" s="171" t="s">
        <v>348</v>
      </c>
      <c r="G9" s="171" t="s">
        <v>331</v>
      </c>
      <c r="H9" s="171"/>
      <c r="I9" s="20"/>
    </row>
    <row r="10" spans="1:9" x14ac:dyDescent="0.25">
      <c r="A10" s="170">
        <v>8</v>
      </c>
      <c r="B10" s="172" t="s">
        <v>349</v>
      </c>
      <c r="C10" s="173" t="s">
        <v>350</v>
      </c>
      <c r="D10" s="170" t="s">
        <v>351</v>
      </c>
      <c r="E10" s="173" t="s">
        <v>352</v>
      </c>
      <c r="F10" s="175" t="s">
        <v>353</v>
      </c>
      <c r="G10" s="171" t="s">
        <v>331</v>
      </c>
      <c r="H10" s="171"/>
      <c r="I10" s="106"/>
    </row>
    <row r="11" spans="1:9" x14ac:dyDescent="0.25">
      <c r="A11" s="170">
        <v>9</v>
      </c>
      <c r="B11" s="173" t="s">
        <v>354</v>
      </c>
      <c r="C11" s="2" t="s">
        <v>355</v>
      </c>
      <c r="D11" s="2" t="s">
        <v>356</v>
      </c>
      <c r="E11" s="2" t="s">
        <v>357</v>
      </c>
      <c r="F11" s="2"/>
      <c r="G11" s="171"/>
      <c r="H11" s="171" t="s">
        <v>331</v>
      </c>
    </row>
    <row r="12" spans="1:9" x14ac:dyDescent="0.25">
      <c r="A12" s="170">
        <v>10</v>
      </c>
      <c r="B12" s="173" t="s">
        <v>358</v>
      </c>
      <c r="C12" s="2"/>
      <c r="D12" s="2"/>
      <c r="E12" s="2"/>
      <c r="F12" s="2"/>
      <c r="G12" s="171"/>
      <c r="H12" s="171" t="s">
        <v>331</v>
      </c>
    </row>
    <row r="13" spans="1:9" x14ac:dyDescent="0.25">
      <c r="A13" s="170">
        <v>11</v>
      </c>
      <c r="B13" s="173" t="s">
        <v>359</v>
      </c>
      <c r="C13" s="2"/>
      <c r="D13" s="2"/>
      <c r="E13" s="2"/>
      <c r="F13" s="2"/>
      <c r="G13" s="171" t="s">
        <v>331</v>
      </c>
      <c r="H13" s="171"/>
    </row>
    <row r="14" spans="1:9" x14ac:dyDescent="0.25">
      <c r="A14" s="170">
        <v>12</v>
      </c>
      <c r="B14" s="173"/>
      <c r="C14" s="2"/>
      <c r="D14" s="2"/>
      <c r="E14" s="2"/>
      <c r="F14" s="2"/>
      <c r="G14" s="171"/>
      <c r="H14" s="171"/>
    </row>
    <row r="15" spans="1:9" x14ac:dyDescent="0.25">
      <c r="A15" s="170">
        <v>13</v>
      </c>
      <c r="B15" s="172" t="s">
        <v>360</v>
      </c>
      <c r="C15" s="2" t="s">
        <v>361</v>
      </c>
      <c r="D15" s="2" t="s">
        <v>362</v>
      </c>
      <c r="E15" s="2"/>
      <c r="F15" s="2"/>
      <c r="G15" s="171" t="s">
        <v>331</v>
      </c>
      <c r="H15" s="171"/>
    </row>
    <row r="16" spans="1:9" x14ac:dyDescent="0.25">
      <c r="A16" s="170">
        <v>14</v>
      </c>
      <c r="B16" s="173" t="s">
        <v>363</v>
      </c>
      <c r="C16" s="2"/>
      <c r="D16" s="2"/>
      <c r="E16" s="2"/>
      <c r="F16" s="2"/>
      <c r="G16" s="171" t="s">
        <v>331</v>
      </c>
      <c r="H16" s="171"/>
    </row>
    <row r="17" spans="1:8" x14ac:dyDescent="0.25">
      <c r="A17" s="170">
        <v>15</v>
      </c>
      <c r="B17" s="173" t="s">
        <v>364</v>
      </c>
      <c r="C17" s="2"/>
      <c r="D17" s="2"/>
      <c r="E17" s="2"/>
      <c r="F17" s="2"/>
      <c r="G17" s="171"/>
      <c r="H17" s="171" t="s">
        <v>331</v>
      </c>
    </row>
    <row r="18" spans="1:8" x14ac:dyDescent="0.25">
      <c r="A18" s="170">
        <v>16</v>
      </c>
      <c r="B18" s="173" t="s">
        <v>365</v>
      </c>
      <c r="C18" s="2"/>
      <c r="D18" s="2"/>
      <c r="E18" s="2"/>
      <c r="F18" s="2"/>
      <c r="G18" s="171"/>
      <c r="H18" s="171" t="s">
        <v>331</v>
      </c>
    </row>
    <row r="19" spans="1:8" x14ac:dyDescent="0.25">
      <c r="A19" s="170">
        <v>17</v>
      </c>
      <c r="B19" s="173" t="s">
        <v>366</v>
      </c>
      <c r="C19" s="2" t="s">
        <v>367</v>
      </c>
      <c r="D19" s="2" t="s">
        <v>368</v>
      </c>
      <c r="E19" s="2" t="s">
        <v>336</v>
      </c>
      <c r="F19" s="2"/>
      <c r="G19" s="171"/>
      <c r="H19" s="171" t="s">
        <v>331</v>
      </c>
    </row>
    <row r="20" spans="1:8" x14ac:dyDescent="0.25">
      <c r="A20" s="170">
        <v>18</v>
      </c>
      <c r="B20" s="173" t="s">
        <v>369</v>
      </c>
      <c r="C20" s="2" t="s">
        <v>370</v>
      </c>
      <c r="D20" s="2"/>
      <c r="E20" s="2" t="s">
        <v>336</v>
      </c>
      <c r="F20" s="2"/>
      <c r="G20" s="171"/>
      <c r="H20" s="171" t="s">
        <v>331</v>
      </c>
    </row>
    <row r="21" spans="1:8" x14ac:dyDescent="0.25">
      <c r="A21" s="171">
        <v>19</v>
      </c>
      <c r="B21" s="2" t="s">
        <v>371</v>
      </c>
      <c r="C21" s="2" t="s">
        <v>372</v>
      </c>
      <c r="D21" s="2" t="s">
        <v>373</v>
      </c>
      <c r="E21" s="2" t="s">
        <v>374</v>
      </c>
      <c r="F21" s="2"/>
      <c r="G21" s="171"/>
      <c r="H21" s="171" t="s">
        <v>331</v>
      </c>
    </row>
    <row r="27" spans="1:8" x14ac:dyDescent="0.25">
      <c r="A27" s="99" t="s">
        <v>380</v>
      </c>
      <c r="B27" s="272" t="s">
        <v>375</v>
      </c>
      <c r="C27" s="272"/>
      <c r="D27" s="271" t="s">
        <v>376</v>
      </c>
      <c r="E27" s="271"/>
    </row>
    <row r="28" spans="1:8" x14ac:dyDescent="0.25">
      <c r="B28" s="273" t="s">
        <v>377</v>
      </c>
      <c r="C28" s="273"/>
      <c r="D28" s="274" t="s">
        <v>378</v>
      </c>
      <c r="E28" s="274"/>
    </row>
    <row r="29" spans="1:8" x14ac:dyDescent="0.25">
      <c r="B29" s="177"/>
      <c r="C29" s="177"/>
      <c r="D29" s="99"/>
      <c r="E29" s="99"/>
    </row>
    <row r="30" spans="1:8" x14ac:dyDescent="0.25">
      <c r="B30" s="177"/>
      <c r="C30" s="177"/>
      <c r="D30" s="99"/>
      <c r="E30" s="99"/>
    </row>
    <row r="31" spans="1:8" x14ac:dyDescent="0.25">
      <c r="B31" s="177"/>
      <c r="C31" s="177"/>
      <c r="D31" s="99"/>
      <c r="E31" s="99"/>
    </row>
    <row r="32" spans="1:8" x14ac:dyDescent="0.25">
      <c r="B32" s="177"/>
      <c r="C32" s="177"/>
      <c r="D32" s="99"/>
      <c r="E32" s="99"/>
    </row>
    <row r="33" spans="1:13" x14ac:dyDescent="0.25">
      <c r="B33" s="177"/>
      <c r="C33" s="177"/>
      <c r="D33" s="99"/>
      <c r="E33" s="99"/>
    </row>
    <row r="34" spans="1:13" x14ac:dyDescent="0.25">
      <c r="B34" s="177"/>
      <c r="C34" s="177"/>
      <c r="D34" s="99"/>
      <c r="E34" s="99"/>
    </row>
    <row r="35" spans="1:13" x14ac:dyDescent="0.25">
      <c r="B35" s="177"/>
      <c r="C35" s="177"/>
      <c r="D35" s="99"/>
      <c r="E35" s="99"/>
    </row>
    <row r="36" spans="1:13" x14ac:dyDescent="0.25">
      <c r="A36" s="99" t="s">
        <v>381</v>
      </c>
      <c r="B36" s="270" t="s">
        <v>379</v>
      </c>
      <c r="C36" s="270"/>
      <c r="D36" s="270"/>
      <c r="E36" s="270"/>
      <c r="F36" s="270"/>
      <c r="G36" s="270"/>
      <c r="H36" s="270"/>
      <c r="I36" s="270"/>
      <c r="J36" s="270"/>
      <c r="K36" s="270"/>
      <c r="L36" s="270"/>
      <c r="M36" s="270"/>
    </row>
    <row r="37" spans="1:13" x14ac:dyDescent="0.25">
      <c r="B37" s="176"/>
      <c r="C37" s="177"/>
      <c r="D37" s="99"/>
      <c r="E37" s="99"/>
    </row>
    <row r="38" spans="1:13" x14ac:dyDescent="0.25">
      <c r="B38" s="176"/>
      <c r="C38" s="177"/>
      <c r="D38" s="99"/>
      <c r="E38" s="99"/>
    </row>
    <row r="39" spans="1:13" x14ac:dyDescent="0.25">
      <c r="B39" s="176"/>
      <c r="C39" s="177"/>
      <c r="D39" s="99"/>
      <c r="E39" s="99"/>
    </row>
    <row r="40" spans="1:13" x14ac:dyDescent="0.25">
      <c r="B40" s="176"/>
      <c r="C40" s="177"/>
      <c r="D40" s="99"/>
      <c r="E40" s="99"/>
    </row>
    <row r="41" spans="1:13" x14ac:dyDescent="0.25">
      <c r="B41" s="176"/>
      <c r="C41" s="177"/>
      <c r="D41" s="99"/>
      <c r="E41" s="99"/>
    </row>
    <row r="42" spans="1:13" x14ac:dyDescent="0.25">
      <c r="A42" s="178" t="s">
        <v>382</v>
      </c>
      <c r="B42" s="176"/>
      <c r="C42" s="177"/>
      <c r="D42" s="99"/>
      <c r="E42" s="99"/>
    </row>
    <row r="43" spans="1:13" x14ac:dyDescent="0.25">
      <c r="A43" s="178" t="s">
        <v>383</v>
      </c>
      <c r="B43" s="176"/>
      <c r="C43" s="177"/>
      <c r="D43" s="99"/>
      <c r="E43" s="99"/>
    </row>
    <row r="44" spans="1:13" x14ac:dyDescent="0.25">
      <c r="B44" s="176"/>
      <c r="C44" s="177"/>
      <c r="D44" s="99"/>
      <c r="E44" s="99"/>
    </row>
    <row r="45" spans="1:13" x14ac:dyDescent="0.25">
      <c r="A45" s="178" t="s">
        <v>384</v>
      </c>
      <c r="B45" s="176"/>
      <c r="C45" s="177"/>
      <c r="D45" s="99"/>
      <c r="E45" s="99"/>
    </row>
    <row r="46" spans="1:13" x14ac:dyDescent="0.25">
      <c r="A46" s="178" t="s">
        <v>385</v>
      </c>
      <c r="B46" s="176"/>
      <c r="C46" s="177"/>
      <c r="D46" s="99"/>
      <c r="E46" s="99"/>
    </row>
    <row r="47" spans="1:13" x14ac:dyDescent="0.25">
      <c r="A47" s="178" t="s">
        <v>386</v>
      </c>
      <c r="B47" s="176"/>
      <c r="C47" s="177"/>
      <c r="D47" s="99"/>
      <c r="E47" s="99"/>
    </row>
    <row r="48" spans="1:13" x14ac:dyDescent="0.25">
      <c r="B48" s="176"/>
      <c r="C48" s="177"/>
      <c r="D48" s="99"/>
      <c r="E48" s="99"/>
    </row>
    <row r="49" spans="1:14" x14ac:dyDescent="0.25">
      <c r="A49" s="275" t="s">
        <v>387</v>
      </c>
      <c r="B49" s="275"/>
      <c r="C49" s="275"/>
      <c r="D49" s="275"/>
      <c r="E49" s="275"/>
      <c r="F49" s="275"/>
      <c r="G49" s="275"/>
      <c r="H49" s="275"/>
      <c r="I49" s="275"/>
      <c r="J49" s="275"/>
      <c r="K49" s="275"/>
      <c r="L49" s="275"/>
      <c r="M49" s="275"/>
      <c r="N49" s="275"/>
    </row>
    <row r="50" spans="1:14" x14ac:dyDescent="0.25">
      <c r="A50" s="269" t="s">
        <v>388</v>
      </c>
      <c r="B50" s="269"/>
      <c r="C50" s="269"/>
      <c r="D50" s="269"/>
      <c r="E50" s="269"/>
      <c r="F50" s="269"/>
      <c r="G50" s="269"/>
      <c r="H50" s="269"/>
      <c r="I50" s="269"/>
      <c r="J50" s="269"/>
      <c r="K50" s="269"/>
      <c r="L50" s="269"/>
      <c r="M50" s="269"/>
      <c r="N50" s="269"/>
    </row>
    <row r="51" spans="1:14" x14ac:dyDescent="0.25">
      <c r="A51" s="269" t="s">
        <v>389</v>
      </c>
      <c r="B51" s="269"/>
      <c r="C51" s="269"/>
      <c r="D51" s="269"/>
      <c r="E51" s="269"/>
      <c r="F51" s="269"/>
      <c r="G51" s="269"/>
      <c r="H51" s="269"/>
      <c r="I51" s="269"/>
      <c r="J51" s="269"/>
      <c r="K51" s="269"/>
      <c r="L51" s="269"/>
      <c r="M51" s="269"/>
      <c r="N51" s="269"/>
    </row>
    <row r="52" spans="1:14" x14ac:dyDescent="0.25">
      <c r="A52" s="269" t="s">
        <v>390</v>
      </c>
      <c r="B52" s="269"/>
      <c r="C52" s="269"/>
      <c r="D52" s="269"/>
      <c r="E52" s="269"/>
      <c r="F52" s="269"/>
      <c r="G52" s="269"/>
      <c r="H52" s="269"/>
      <c r="I52" s="269"/>
      <c r="J52" s="269"/>
      <c r="K52" s="269"/>
      <c r="L52" s="269"/>
      <c r="M52" s="269"/>
      <c r="N52" s="269"/>
    </row>
    <row r="53" spans="1:14" x14ac:dyDescent="0.25">
      <c r="A53" s="269" t="s">
        <v>391</v>
      </c>
      <c r="B53" s="269"/>
      <c r="C53" s="269"/>
      <c r="D53" s="269"/>
      <c r="E53" s="269"/>
      <c r="F53" s="269"/>
      <c r="G53" s="269"/>
      <c r="H53" s="269"/>
      <c r="I53" s="269"/>
      <c r="J53" s="269"/>
      <c r="K53" s="269"/>
      <c r="L53" s="269"/>
      <c r="M53" s="269"/>
      <c r="N53" s="269"/>
    </row>
    <row r="54" spans="1:14" x14ac:dyDescent="0.25">
      <c r="A54" s="269" t="s">
        <v>392</v>
      </c>
      <c r="B54" s="269"/>
      <c r="C54" s="269"/>
      <c r="D54" s="269"/>
      <c r="E54" s="269"/>
      <c r="F54" s="269"/>
      <c r="G54" s="269"/>
      <c r="H54" s="269"/>
      <c r="I54" s="269"/>
      <c r="J54" s="269"/>
      <c r="K54" s="269"/>
      <c r="L54" s="269"/>
      <c r="M54" s="269"/>
      <c r="N54" s="269"/>
    </row>
    <row r="55" spans="1:14" x14ac:dyDescent="0.25">
      <c r="A55" s="269" t="s">
        <v>393</v>
      </c>
      <c r="B55" s="269"/>
      <c r="C55" s="269"/>
      <c r="D55" s="269"/>
      <c r="E55" s="269"/>
      <c r="F55" s="269"/>
      <c r="G55" s="269"/>
      <c r="H55" s="269"/>
      <c r="I55" s="269"/>
      <c r="J55" s="269"/>
      <c r="K55" s="269"/>
      <c r="L55" s="269"/>
      <c r="M55" s="269"/>
      <c r="N55" s="269"/>
    </row>
    <row r="56" spans="1:14" x14ac:dyDescent="0.25">
      <c r="A56" s="269" t="s">
        <v>394</v>
      </c>
      <c r="B56" s="269"/>
      <c r="C56" s="269"/>
      <c r="D56" s="269"/>
      <c r="E56" s="269"/>
      <c r="F56" s="269"/>
      <c r="G56" s="269"/>
      <c r="H56" s="269"/>
      <c r="I56" s="269"/>
      <c r="J56" s="269"/>
      <c r="K56" s="269"/>
      <c r="L56" s="269"/>
      <c r="M56" s="269"/>
      <c r="N56" s="269"/>
    </row>
    <row r="57" spans="1:14" x14ac:dyDescent="0.25">
      <c r="A57" s="269" t="s">
        <v>395</v>
      </c>
      <c r="B57" s="269"/>
      <c r="C57" s="269"/>
      <c r="D57" s="269"/>
      <c r="E57" s="269"/>
      <c r="F57" s="269"/>
      <c r="G57" s="269"/>
      <c r="H57" s="269"/>
      <c r="I57" s="269"/>
      <c r="J57" s="269"/>
      <c r="K57" s="269"/>
      <c r="L57" s="269"/>
      <c r="M57" s="269"/>
      <c r="N57" s="269"/>
    </row>
    <row r="58" spans="1:14" x14ac:dyDescent="0.25">
      <c r="A58" s="269" t="s">
        <v>396</v>
      </c>
      <c r="B58" s="269"/>
      <c r="C58" s="269"/>
      <c r="D58" s="269"/>
      <c r="E58" s="269"/>
      <c r="F58" s="269"/>
      <c r="G58" s="269"/>
      <c r="H58" s="269"/>
      <c r="I58" s="269"/>
      <c r="J58" s="269"/>
      <c r="K58" s="269"/>
      <c r="L58" s="269"/>
      <c r="M58" s="269"/>
      <c r="N58" s="269"/>
    </row>
    <row r="59" spans="1:14" x14ac:dyDescent="0.25">
      <c r="A59" s="269" t="s">
        <v>397</v>
      </c>
      <c r="B59" s="269"/>
      <c r="C59" s="269"/>
      <c r="D59" s="269"/>
      <c r="E59" s="269"/>
      <c r="F59" s="269"/>
      <c r="G59" s="269"/>
      <c r="H59" s="269"/>
      <c r="I59" s="269"/>
      <c r="J59" s="269"/>
      <c r="K59" s="269"/>
      <c r="L59" s="269"/>
      <c r="M59" s="269"/>
      <c r="N59" s="269"/>
    </row>
    <row r="60" spans="1:14" x14ac:dyDescent="0.25">
      <c r="A60" s="269" t="s">
        <v>398</v>
      </c>
      <c r="B60" s="269"/>
      <c r="C60" s="269"/>
      <c r="D60" s="269"/>
      <c r="E60" s="269"/>
      <c r="F60" s="269"/>
      <c r="G60" s="269"/>
      <c r="H60" s="269"/>
      <c r="I60" s="269"/>
      <c r="J60" s="269"/>
      <c r="K60" s="269"/>
      <c r="L60" s="269"/>
      <c r="M60" s="269"/>
      <c r="N60" s="269"/>
    </row>
    <row r="61" spans="1:14" x14ac:dyDescent="0.25">
      <c r="A61" s="269" t="s">
        <v>399</v>
      </c>
      <c r="B61" s="269"/>
      <c r="C61" s="269"/>
      <c r="D61" s="269"/>
      <c r="E61" s="269"/>
      <c r="F61" s="269"/>
      <c r="G61" s="269"/>
      <c r="H61" s="269"/>
      <c r="I61" s="269"/>
      <c r="J61" s="269"/>
      <c r="K61" s="269"/>
      <c r="L61" s="269"/>
      <c r="M61" s="269"/>
      <c r="N61" s="269"/>
    </row>
    <row r="62" spans="1:14" x14ac:dyDescent="0.25">
      <c r="A62" s="269" t="s">
        <v>400</v>
      </c>
      <c r="B62" s="269"/>
      <c r="C62" s="269"/>
      <c r="D62" s="269"/>
      <c r="E62" s="269"/>
      <c r="F62" s="269"/>
      <c r="G62" s="269"/>
      <c r="H62" s="269"/>
      <c r="I62" s="269"/>
      <c r="J62" s="269"/>
      <c r="K62" s="269"/>
      <c r="L62" s="269"/>
      <c r="M62" s="269"/>
      <c r="N62" s="269"/>
    </row>
    <row r="63" spans="1:14" x14ac:dyDescent="0.25">
      <c r="A63" s="269" t="s">
        <v>401</v>
      </c>
      <c r="B63" s="269"/>
      <c r="C63" s="269"/>
      <c r="D63" s="269"/>
      <c r="E63" s="269"/>
      <c r="F63" s="269"/>
      <c r="G63" s="269"/>
      <c r="H63" s="269"/>
      <c r="I63" s="269"/>
      <c r="J63" s="269"/>
      <c r="K63" s="269"/>
      <c r="L63" s="269"/>
      <c r="M63" s="269"/>
      <c r="N63" s="269"/>
    </row>
    <row r="64" spans="1:14" x14ac:dyDescent="0.25">
      <c r="A64" s="269" t="s">
        <v>402</v>
      </c>
      <c r="B64" s="269"/>
      <c r="C64" s="269"/>
      <c r="D64" s="269"/>
      <c r="E64" s="269"/>
      <c r="F64" s="269"/>
      <c r="G64" s="269"/>
      <c r="H64" s="269"/>
      <c r="I64" s="269"/>
      <c r="J64" s="269"/>
      <c r="K64" s="269"/>
      <c r="L64" s="269"/>
      <c r="M64" s="269"/>
      <c r="N64" s="269"/>
    </row>
    <row r="67" spans="1:14" x14ac:dyDescent="0.25">
      <c r="A67" s="269" t="s">
        <v>403</v>
      </c>
      <c r="B67" s="269"/>
      <c r="C67" s="269"/>
      <c r="D67" s="269"/>
      <c r="E67" s="269"/>
      <c r="F67" s="269"/>
      <c r="G67" s="269"/>
      <c r="H67" s="269"/>
      <c r="I67" s="269"/>
      <c r="J67" s="269"/>
      <c r="K67" s="269"/>
      <c r="L67" s="269"/>
      <c r="M67" s="269"/>
      <c r="N67" s="269"/>
    </row>
    <row r="68" spans="1:14" x14ac:dyDescent="0.25">
      <c r="A68" s="269" t="s">
        <v>416</v>
      </c>
      <c r="B68" s="269"/>
      <c r="C68" s="269"/>
      <c r="D68" s="269"/>
      <c r="E68" s="269"/>
      <c r="F68" s="269"/>
      <c r="G68" s="269"/>
      <c r="H68" s="269"/>
      <c r="I68" s="269"/>
      <c r="J68" s="269"/>
      <c r="K68" s="269"/>
      <c r="L68" s="269"/>
      <c r="M68" s="269"/>
      <c r="N68" s="269"/>
    </row>
    <row r="69" spans="1:14" x14ac:dyDescent="0.25">
      <c r="A69" s="269" t="s">
        <v>414</v>
      </c>
      <c r="B69" s="269"/>
      <c r="C69" s="269"/>
      <c r="D69" s="269"/>
      <c r="E69" s="269"/>
      <c r="F69" s="269"/>
      <c r="G69" s="269"/>
      <c r="H69" s="269"/>
      <c r="I69" s="269"/>
      <c r="J69" s="269"/>
      <c r="K69" s="269"/>
      <c r="L69" s="269"/>
      <c r="M69" s="269"/>
      <c r="N69" s="269"/>
    </row>
    <row r="70" spans="1:14" x14ac:dyDescent="0.25">
      <c r="A70" s="269" t="s">
        <v>415</v>
      </c>
      <c r="B70" s="269"/>
      <c r="C70" s="269"/>
      <c r="D70" s="269"/>
      <c r="E70" s="269"/>
      <c r="F70" s="269"/>
      <c r="G70" s="269"/>
      <c r="H70" s="269"/>
      <c r="I70" s="269"/>
      <c r="J70" s="269"/>
      <c r="K70" s="269"/>
      <c r="L70" s="269"/>
      <c r="M70" s="269"/>
      <c r="N70" s="269"/>
    </row>
    <row r="71" spans="1:14" x14ac:dyDescent="0.25">
      <c r="A71" s="269" t="s">
        <v>404</v>
      </c>
      <c r="B71" s="269"/>
      <c r="C71" s="269"/>
      <c r="D71" s="269"/>
      <c r="E71" s="269"/>
      <c r="F71" s="269"/>
      <c r="G71" s="269"/>
      <c r="H71" s="269"/>
      <c r="I71" s="269"/>
      <c r="J71" s="269"/>
      <c r="K71" s="269"/>
      <c r="L71" s="269"/>
      <c r="M71" s="269"/>
      <c r="N71" s="269"/>
    </row>
    <row r="72" spans="1:14" x14ac:dyDescent="0.25">
      <c r="A72" s="269" t="s">
        <v>405</v>
      </c>
      <c r="B72" s="269"/>
      <c r="C72" s="269"/>
      <c r="D72" s="269"/>
      <c r="E72" s="269"/>
      <c r="F72" s="269"/>
      <c r="G72" s="269"/>
      <c r="H72" s="269"/>
      <c r="I72" s="269"/>
      <c r="J72" s="269"/>
      <c r="K72" s="269"/>
      <c r="L72" s="269"/>
      <c r="M72" s="269"/>
      <c r="N72" s="269"/>
    </row>
    <row r="73" spans="1:14" x14ac:dyDescent="0.25">
      <c r="A73" s="269" t="s">
        <v>406</v>
      </c>
      <c r="B73" s="269"/>
      <c r="C73" s="269"/>
      <c r="D73" s="269"/>
      <c r="E73" s="269"/>
      <c r="F73" s="269"/>
      <c r="G73" s="269"/>
      <c r="H73" s="269"/>
      <c r="I73" s="269"/>
      <c r="J73" s="269"/>
      <c r="K73" s="269"/>
      <c r="L73" s="269"/>
      <c r="M73" s="269"/>
      <c r="N73" s="269"/>
    </row>
    <row r="74" spans="1:14" x14ac:dyDescent="0.25">
      <c r="A74" s="269" t="s">
        <v>407</v>
      </c>
      <c r="B74" s="269"/>
      <c r="C74" s="269"/>
      <c r="D74" s="269"/>
      <c r="E74" s="269"/>
      <c r="F74" s="269"/>
      <c r="G74" s="269"/>
      <c r="H74" s="269"/>
      <c r="I74" s="269"/>
      <c r="J74" s="269"/>
      <c r="K74" s="269"/>
      <c r="L74" s="269"/>
      <c r="M74" s="269"/>
      <c r="N74" s="269"/>
    </row>
    <row r="75" spans="1:14" x14ac:dyDescent="0.25">
      <c r="A75" s="269"/>
      <c r="B75" s="269"/>
      <c r="C75" s="269"/>
      <c r="D75" s="269"/>
      <c r="E75" s="269"/>
      <c r="F75" s="269"/>
      <c r="G75" s="269"/>
      <c r="H75" s="269"/>
      <c r="I75" s="269"/>
      <c r="J75" s="269"/>
      <c r="K75" s="269"/>
      <c r="L75" s="269"/>
      <c r="M75" s="269"/>
      <c r="N75" s="269"/>
    </row>
    <row r="76" spans="1:14" x14ac:dyDescent="0.25">
      <c r="A76" s="269" t="s">
        <v>408</v>
      </c>
      <c r="B76" s="269"/>
      <c r="C76" s="269"/>
      <c r="D76" s="269"/>
      <c r="E76" s="269"/>
      <c r="F76" s="269"/>
      <c r="G76" s="269"/>
      <c r="H76" s="269"/>
      <c r="I76" s="269"/>
      <c r="J76" s="269"/>
      <c r="K76" s="269"/>
      <c r="L76" s="269"/>
      <c r="M76" s="269"/>
      <c r="N76" s="269"/>
    </row>
    <row r="82" spans="2:2" x14ac:dyDescent="0.25">
      <c r="B82" s="179" t="s">
        <v>409</v>
      </c>
    </row>
    <row r="83" spans="2:2" x14ac:dyDescent="0.25">
      <c r="B83" s="179" t="s">
        <v>410</v>
      </c>
    </row>
    <row r="84" spans="2:2" x14ac:dyDescent="0.25">
      <c r="B84" s="179" t="s">
        <v>411</v>
      </c>
    </row>
    <row r="85" spans="2:2" x14ac:dyDescent="0.25">
      <c r="B85" s="179" t="s">
        <v>412</v>
      </c>
    </row>
    <row r="86" spans="2:2" x14ac:dyDescent="0.25">
      <c r="B86" s="179" t="s">
        <v>413</v>
      </c>
    </row>
  </sheetData>
  <mergeCells count="31">
    <mergeCell ref="A70:N70"/>
    <mergeCell ref="A75:N75"/>
    <mergeCell ref="A50:N50"/>
    <mergeCell ref="A51:N51"/>
    <mergeCell ref="A53:N53"/>
    <mergeCell ref="A54:N54"/>
    <mergeCell ref="A55:N55"/>
    <mergeCell ref="A56:N56"/>
    <mergeCell ref="A57:N57"/>
    <mergeCell ref="A74:N74"/>
    <mergeCell ref="D27:E27"/>
    <mergeCell ref="B27:C27"/>
    <mergeCell ref="B28:C28"/>
    <mergeCell ref="D28:E28"/>
    <mergeCell ref="A49:N49"/>
    <mergeCell ref="A76:N76"/>
    <mergeCell ref="B36:M36"/>
    <mergeCell ref="A64:N64"/>
    <mergeCell ref="A67:N67"/>
    <mergeCell ref="A68:N68"/>
    <mergeCell ref="A71:N71"/>
    <mergeCell ref="A72:N72"/>
    <mergeCell ref="A73:N73"/>
    <mergeCell ref="A58:N58"/>
    <mergeCell ref="A59:N59"/>
    <mergeCell ref="A60:N60"/>
    <mergeCell ref="A61:N61"/>
    <mergeCell ref="A62:N62"/>
    <mergeCell ref="A63:N63"/>
    <mergeCell ref="A52:N52"/>
    <mergeCell ref="A69:N69"/>
  </mergeCells>
  <hyperlinks>
    <hyperlink ref="B27" r:id="rId1"/>
    <hyperlink ref="B28" r:id="rId2"/>
    <hyperlink ref="B36" r:id="rId3"/>
  </hyperlinks>
  <pageMargins left="0.7" right="0.7" top="0.75" bottom="0.75" header="0.3" footer="0.3"/>
  <pageSetup paperSize="9" orientation="portrait"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8</vt:i4>
      </vt:variant>
    </vt:vector>
  </HeadingPairs>
  <TitlesOfParts>
    <vt:vector size="8" baseType="lpstr">
      <vt:lpstr>Gereedschap</vt:lpstr>
      <vt:lpstr>Hout</vt:lpstr>
      <vt:lpstr>draaiboek</vt:lpstr>
      <vt:lpstr>rooster</vt:lpstr>
      <vt:lpstr>kas</vt:lpstr>
      <vt:lpstr>beelden</vt:lpstr>
      <vt:lpstr>vragen</vt:lpstr>
      <vt:lpstr>adressen + ideeen</vt:lpstr>
    </vt:vector>
  </TitlesOfParts>
  <Company>Eneco Energie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Heuvel, J van den (John)</dc:creator>
  <cp:lastModifiedBy>Heuvel, J van den (John)</cp:lastModifiedBy>
  <cp:lastPrinted>2019-10-07T04:42:11Z</cp:lastPrinted>
  <dcterms:created xsi:type="dcterms:W3CDTF">2018-12-05T05:48:41Z</dcterms:created>
  <dcterms:modified xsi:type="dcterms:W3CDTF">2020-10-07T11:19:53Z</dcterms:modified>
</cp:coreProperties>
</file>